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0_Projekty\Projekty 2026\Deň bielej palice na cestách 2026\Mestá a priechody\"/>
    </mc:Choice>
  </mc:AlternateContent>
  <bookViews>
    <workbookView xWindow="0" yWindow="0" windowWidth="23040" windowHeight="10512"/>
  </bookViews>
  <sheets>
    <sheet name="Hárok1" sheetId="1" r:id="rId1"/>
    <sheet name="Hárok2" sheetId="2" r:id="rId2"/>
    <sheet name="Hárok3" sheetId="3" r:id="rId3"/>
  </sheets>
  <calcPr calcId="162913"/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5" i="1"/>
  <c r="G4" i="1"/>
  <c r="D77" i="1" l="1"/>
  <c r="D43" i="1"/>
  <c r="D42" i="1"/>
  <c r="D41" i="1"/>
  <c r="D40" i="1"/>
  <c r="D39" i="1"/>
  <c r="D38" i="1"/>
  <c r="D34" i="1"/>
  <c r="D33" i="1"/>
  <c r="G33" i="1"/>
  <c r="G27" i="1" l="1"/>
  <c r="D25" i="1"/>
  <c r="D24" i="1"/>
  <c r="D26" i="1"/>
  <c r="G23" i="1"/>
  <c r="D23" i="1"/>
  <c r="G22" i="1"/>
  <c r="D22" i="1"/>
  <c r="G21" i="1"/>
  <c r="D21" i="1"/>
  <c r="D4" i="1"/>
  <c r="G55" i="1"/>
  <c r="E55" i="1"/>
  <c r="G54" i="1"/>
  <c r="G53" i="1"/>
  <c r="D53" i="1"/>
  <c r="D55" i="1" s="1"/>
  <c r="C77" i="1" l="1"/>
  <c r="B77" i="1"/>
  <c r="D61" i="1"/>
  <c r="D54" i="1"/>
  <c r="D60" i="1"/>
  <c r="G59" i="1"/>
  <c r="D59" i="1"/>
  <c r="D58" i="1"/>
  <c r="F10" i="1"/>
  <c r="E10" i="1"/>
  <c r="D10" i="1"/>
  <c r="D9" i="1"/>
  <c r="D8" i="1"/>
  <c r="D7" i="1"/>
  <c r="D6" i="1" l="1"/>
  <c r="D5" i="1"/>
  <c r="F44" i="1"/>
  <c r="E44" i="1"/>
  <c r="D44" i="1"/>
  <c r="G44" i="1" s="1"/>
  <c r="G43" i="1"/>
  <c r="G42" i="1"/>
  <c r="G41" i="1"/>
  <c r="G40" i="1"/>
  <c r="G39" i="1"/>
  <c r="G38" i="1"/>
  <c r="F27" i="1"/>
  <c r="E27" i="1"/>
  <c r="D27" i="1"/>
  <c r="G26" i="1"/>
  <c r="G25" i="1"/>
  <c r="G24" i="1"/>
  <c r="G35" i="1"/>
  <c r="D35" i="1"/>
  <c r="D32" i="1"/>
  <c r="D31" i="1"/>
  <c r="D30" i="1"/>
  <c r="G30" i="1"/>
  <c r="G31" i="1"/>
  <c r="G32" i="1"/>
  <c r="G34" i="1"/>
  <c r="E35" i="1"/>
  <c r="F35" i="1"/>
</calcChain>
</file>

<file path=xl/sharedStrings.xml><?xml version="1.0" encoding="utf-8"?>
<sst xmlns="http://schemas.openxmlformats.org/spreadsheetml/2006/main" count="201" uniqueCount="118">
  <si>
    <t xml:space="preserve">mesto </t>
  </si>
  <si>
    <t>priechod (ulica, lokalita)</t>
  </si>
  <si>
    <t>čas akcie na priechode</t>
  </si>
  <si>
    <t xml:space="preserve">Banskobystrický kraj </t>
  </si>
  <si>
    <t>Bratislavský kraj</t>
  </si>
  <si>
    <t xml:space="preserve">Košický kraj </t>
  </si>
  <si>
    <t>Nitriansky kraj</t>
  </si>
  <si>
    <t>Prešovský kraj</t>
  </si>
  <si>
    <t>Trenčiansky kraj</t>
  </si>
  <si>
    <t>Trnavský kraj</t>
  </si>
  <si>
    <t xml:space="preserve">Žilinský kraj </t>
  </si>
  <si>
    <t xml:space="preserve">Spolu: </t>
  </si>
  <si>
    <t>Banská Bystrica</t>
  </si>
  <si>
    <t>Priechod pre chodcov na Švermovej ulici pri Dixone</t>
  </si>
  <si>
    <t>9:00 - 11:00</t>
  </si>
  <si>
    <t>Brezno</t>
  </si>
  <si>
    <t>Zvolen</t>
  </si>
  <si>
    <t>Priechod na Západe pri Kocke, ul. Ľ. Štúra</t>
  </si>
  <si>
    <t>10:00 - 12:00</t>
  </si>
  <si>
    <t>Lučenec</t>
  </si>
  <si>
    <t>Haličská cesta</t>
  </si>
  <si>
    <t>Veľký Krtíš</t>
  </si>
  <si>
    <t>Banícka ul. (pri autobusovej stanici)</t>
  </si>
  <si>
    <t>Rimavská Sobota</t>
  </si>
  <si>
    <t xml:space="preserve">Malohontská ul. </t>
  </si>
  <si>
    <t>Spišská Nová Ves</t>
  </si>
  <si>
    <t>Letná ulica, pri Redute</t>
  </si>
  <si>
    <t>Kráľovský Chlmec</t>
  </si>
  <si>
    <t>pri ZŠ Ľ. Košutha, pred mesiarňou</t>
  </si>
  <si>
    <t>Rožňava</t>
  </si>
  <si>
    <t>Šafáriková ulica, pri UPSVaR</t>
  </si>
  <si>
    <t>Budimír</t>
  </si>
  <si>
    <t>Hlavná ulica, pri zastávke SAD</t>
  </si>
  <si>
    <t>Košice</t>
  </si>
  <si>
    <t>Čermeľská ulica, pri Baránku</t>
  </si>
  <si>
    <t>Popradská ulica</t>
  </si>
  <si>
    <t>Nitra</t>
  </si>
  <si>
    <t>Komárno</t>
  </si>
  <si>
    <t>Šaľa</t>
  </si>
  <si>
    <t>Levice</t>
  </si>
  <si>
    <t>Nové Zámky</t>
  </si>
  <si>
    <t>Dolnočermánska ul.</t>
  </si>
  <si>
    <t xml:space="preserve">8:00 - 10:00 </t>
  </si>
  <si>
    <t xml:space="preserve">Vnútorná Okružná ul. </t>
  </si>
  <si>
    <t xml:space="preserve">9:00 - 11:00 </t>
  </si>
  <si>
    <t xml:space="preserve">Vlčanská ul. </t>
  </si>
  <si>
    <t>Hviezdoslavova ul.</t>
  </si>
  <si>
    <t>Gúlska ul 14,</t>
  </si>
  <si>
    <t>Bánovce nad Bebravou</t>
  </si>
  <si>
    <t>Svätoplukova ulica</t>
  </si>
  <si>
    <t>Trenčín</t>
  </si>
  <si>
    <t>Opatovská ulica (Zastávka Ivana Krasku, Trenčín)</t>
  </si>
  <si>
    <t>Púchov</t>
  </si>
  <si>
    <t>Ulica 1.mája</t>
  </si>
  <si>
    <t>Senica</t>
  </si>
  <si>
    <t>Sotinská ulica</t>
  </si>
  <si>
    <t>9:30 - 11:30</t>
  </si>
  <si>
    <t>Dunajská Streda</t>
  </si>
  <si>
    <t>Hlavná ulica (Neratovické námestie)</t>
  </si>
  <si>
    <t xml:space="preserve">pri Roháči, </t>
  </si>
  <si>
    <t xml:space="preserve">ul. Vysokoškolákov, </t>
  </si>
  <si>
    <t>Žilina</t>
  </si>
  <si>
    <t xml:space="preserve">Trstená </t>
  </si>
  <si>
    <t xml:space="preserve">Štúrova ulica, </t>
  </si>
  <si>
    <t xml:space="preserve">Liptovský Mikuláš  </t>
  </si>
  <si>
    <t xml:space="preserve">cesta I/11, </t>
  </si>
  <si>
    <t>Čadca</t>
  </si>
  <si>
    <t xml:space="preserve">ul. Makovického - pri futbalovom štadióne, </t>
  </si>
  <si>
    <t xml:space="preserve">Ružomberok </t>
  </si>
  <si>
    <t>priechodov</t>
  </si>
  <si>
    <t>miest</t>
  </si>
  <si>
    <t>Stará Ľubovňa</t>
  </si>
  <si>
    <t>Levočská ulica</t>
  </si>
  <si>
    <t>Poprad</t>
  </si>
  <si>
    <t>L. Svobodu, Poprad - Juh</t>
  </si>
  <si>
    <t>Prešov</t>
  </si>
  <si>
    <t>ul. Obrancov mieru</t>
  </si>
  <si>
    <t>Svidník</t>
  </si>
  <si>
    <t xml:space="preserve">ul. Sov. hrdinov oproti kultúrnemu domu </t>
  </si>
  <si>
    <t>Levoča</t>
  </si>
  <si>
    <t>Probsnerová cesta, Menhardská brána</t>
  </si>
  <si>
    <t xml:space="preserve">Humenné </t>
  </si>
  <si>
    <t>Mierová ulica na križovatke s Gaštanovou ulicou</t>
  </si>
  <si>
    <t>Bratislava I.</t>
  </si>
  <si>
    <t>Mýtna - Tabaková</t>
  </si>
  <si>
    <t>Bratislava II.</t>
  </si>
  <si>
    <t xml:space="preserve">Ružinov – ul. Ružinovská, zast. Herlianska </t>
  </si>
  <si>
    <t>Bratislava III.</t>
  </si>
  <si>
    <t xml:space="preserve">Račianska – Ursínyho </t>
  </si>
  <si>
    <t>Bratislava IV.</t>
  </si>
  <si>
    <t>Karloveská - Borská</t>
  </si>
  <si>
    <t>Senec</t>
  </si>
  <si>
    <t xml:space="preserve">SC - Mierové námestie
–  pri objekte Daňového úradu
</t>
  </si>
  <si>
    <t xml:space="preserve">ul. ČSA pri OC Terno </t>
  </si>
  <si>
    <t>zastavilo</t>
  </si>
  <si>
    <t>nezastavilo</t>
  </si>
  <si>
    <t>nezastavilo  %</t>
  </si>
  <si>
    <t>Štatistika SPOLU za celé Slovensko</t>
  </si>
  <si>
    <t>Kraj</t>
  </si>
  <si>
    <t>% nezastavilo</t>
  </si>
  <si>
    <t>Banskobystrický</t>
  </si>
  <si>
    <t>Bratislavský</t>
  </si>
  <si>
    <t>Košický</t>
  </si>
  <si>
    <t>Nitriansky</t>
  </si>
  <si>
    <t>Prešovský</t>
  </si>
  <si>
    <t>Trenčiansky</t>
  </si>
  <si>
    <t>Trnavský</t>
  </si>
  <si>
    <t>Žilinský</t>
  </si>
  <si>
    <t>SPOLU</t>
  </si>
  <si>
    <t>Deň bielej palice na cestách 2026: Kompletný zoznam miest a priechodov + Vyhodnotenie</t>
  </si>
  <si>
    <t>Spolu počet vozidiel</t>
  </si>
  <si>
    <t>Nezastavilo vozidiel</t>
  </si>
  <si>
    <t>Spolu vozidiel</t>
  </si>
  <si>
    <t xml:space="preserve">Najlepší kraj: Žilinský, 9,5 % nezastavilo </t>
  </si>
  <si>
    <t>Najlepšie priechody: Šaľa - Vlčanská ul. (2,48% nezastavilo) a Liptovský Mikuláš - Štúrová ul. (2,5% nezastavilo)</t>
  </si>
  <si>
    <t>V roku 2026: nezastavilo v celoslovenskom meradle 17,9 % áut</t>
  </si>
  <si>
    <t>Najhorší kraj: Košický, 40,3 % nezastavilo</t>
  </si>
  <si>
    <t>Najhorší priechod: Budimír - Hlavná ulica, pri zastávke SAD (59,55% nezastavilo)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</si>
</sst>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rgb="FF400040"/>
      <name val="Arial"/>
      <family val="2"/>
      <charset val="238"/>
    </font>
    <font>
      <b/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603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16" fontId="1" fillId="0" borderId="2" xfId="0" applyNumberFormat="1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16" fontId="1" fillId="0" borderId="2" xfId="0" applyNumberFormat="1" applyFont="1" applyBorder="1" applyAlignment="1">
      <alignment horizontal="left" vertical="top" wrapText="1"/>
    </xf>
    <xf numFmtId="20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20" fontId="1" fillId="0" borderId="2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/>
    </xf>
    <xf numFmtId="2" fontId="1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2" fontId="2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2" fontId="6" fillId="0" borderId="0" xfId="0" applyNumberFormat="1" applyFont="1" applyAlignment="1">
      <alignment horizontal="left" vertical="top"/>
    </xf>
    <xf numFmtId="2" fontId="2" fillId="6" borderId="1" xfId="0" applyNumberFormat="1" applyFont="1" applyFill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/>
    </xf>
    <xf numFmtId="2" fontId="1" fillId="0" borderId="1" xfId="0" applyNumberFormat="1" applyFont="1" applyFill="1" applyBorder="1" applyAlignment="1">
      <alignment horizontal="left" vertical="top"/>
    </xf>
    <xf numFmtId="2" fontId="2" fillId="7" borderId="1" xfId="0" applyNumberFormat="1" applyFont="1" applyFill="1" applyBorder="1" applyAlignment="1">
      <alignment horizontal="left" vertical="top"/>
    </xf>
    <xf numFmtId="1" fontId="9" fillId="7" borderId="1" xfId="0" applyNumberFormat="1" applyFont="1" applyFill="1" applyBorder="1" applyAlignment="1">
      <alignment horizontal="left" vertical="top"/>
    </xf>
    <xf numFmtId="1" fontId="2" fillId="7" borderId="1" xfId="0" applyNumberFormat="1" applyFont="1" applyFill="1" applyBorder="1" applyAlignment="1">
      <alignment horizontal="left" vertical="top"/>
    </xf>
    <xf numFmtId="164" fontId="2" fillId="7" borderId="1" xfId="0" applyNumberFormat="1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6" xfId="0" applyNumberFormat="1" applyFont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3" borderId="2" xfId="0" applyNumberFormat="1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A43" workbookViewId="0">
      <selection activeCell="F60" sqref="F60"/>
    </sheetView>
  </sheetViews>
  <sheetFormatPr defaultRowHeight="13.8" x14ac:dyDescent="0.3"/>
  <cols>
    <col min="1" max="1" width="18" style="26" customWidth="1"/>
    <col min="2" max="2" width="49.109375" style="26" customWidth="1"/>
    <col min="3" max="3" width="13.6640625" style="26" customWidth="1"/>
    <col min="4" max="4" width="18.5546875" style="26" customWidth="1"/>
    <col min="5" max="5" width="21.6640625" style="26" customWidth="1"/>
    <col min="6" max="6" width="19.109375" style="26" customWidth="1"/>
    <col min="7" max="7" width="39.44140625" style="26" customWidth="1"/>
    <col min="8" max="16384" width="8.88671875" style="26"/>
  </cols>
  <sheetData>
    <row r="1" spans="1:7" ht="42.6" customHeight="1" x14ac:dyDescent="0.3">
      <c r="A1" s="61" t="s">
        <v>109</v>
      </c>
      <c r="B1" s="62"/>
      <c r="C1" s="63"/>
      <c r="D1" s="25"/>
      <c r="E1" s="25"/>
    </row>
    <row r="2" spans="1:7" ht="52.5" customHeight="1" x14ac:dyDescent="0.3">
      <c r="A2" s="58" t="s">
        <v>3</v>
      </c>
      <c r="B2" s="58"/>
      <c r="C2" s="58"/>
      <c r="D2" s="25"/>
      <c r="E2" s="25"/>
      <c r="F2" s="27"/>
    </row>
    <row r="3" spans="1:7" ht="30" customHeight="1" x14ac:dyDescent="0.3">
      <c r="A3" s="3" t="s">
        <v>0</v>
      </c>
      <c r="B3" s="3" t="s">
        <v>1</v>
      </c>
      <c r="C3" s="13" t="s">
        <v>2</v>
      </c>
      <c r="D3" s="28" t="s">
        <v>112</v>
      </c>
      <c r="E3" s="28" t="s">
        <v>94</v>
      </c>
      <c r="F3" s="28" t="s">
        <v>95</v>
      </c>
      <c r="G3" s="28" t="s">
        <v>96</v>
      </c>
    </row>
    <row r="4" spans="1:7" ht="30" customHeight="1" x14ac:dyDescent="0.3">
      <c r="A4" s="7" t="s">
        <v>12</v>
      </c>
      <c r="B4" s="8" t="s">
        <v>13</v>
      </c>
      <c r="C4" s="14" t="s">
        <v>14</v>
      </c>
      <c r="D4" s="6">
        <f>E4+F4</f>
        <v>66</v>
      </c>
      <c r="E4" s="6">
        <v>58</v>
      </c>
      <c r="F4" s="6">
        <v>8</v>
      </c>
      <c r="G4" s="8">
        <f t="shared" ref="G4:G10" si="0">F4/D4*100</f>
        <v>12.121212121212121</v>
      </c>
    </row>
    <row r="5" spans="1:7" ht="30" customHeight="1" x14ac:dyDescent="0.3">
      <c r="A5" s="7" t="s">
        <v>15</v>
      </c>
      <c r="B5" s="7" t="s">
        <v>93</v>
      </c>
      <c r="C5" s="14" t="s">
        <v>18</v>
      </c>
      <c r="D5" s="6">
        <f t="shared" ref="D5:D9" si="1">E5+F5</f>
        <v>92</v>
      </c>
      <c r="E5" s="6">
        <v>84</v>
      </c>
      <c r="F5" s="6">
        <v>8</v>
      </c>
      <c r="G5" s="7">
        <f t="shared" si="0"/>
        <v>8.695652173913043</v>
      </c>
    </row>
    <row r="6" spans="1:7" ht="30" customHeight="1" x14ac:dyDescent="0.3">
      <c r="A6" s="7" t="s">
        <v>16</v>
      </c>
      <c r="B6" s="8" t="s">
        <v>17</v>
      </c>
      <c r="C6" s="14" t="s">
        <v>18</v>
      </c>
      <c r="D6" s="6">
        <f t="shared" si="1"/>
        <v>186</v>
      </c>
      <c r="E6" s="6">
        <v>162</v>
      </c>
      <c r="F6" s="6">
        <v>24</v>
      </c>
      <c r="G6" s="7">
        <f t="shared" si="0"/>
        <v>12.903225806451612</v>
      </c>
    </row>
    <row r="7" spans="1:7" ht="30" customHeight="1" x14ac:dyDescent="0.3">
      <c r="A7" s="7" t="s">
        <v>19</v>
      </c>
      <c r="B7" s="8" t="s">
        <v>20</v>
      </c>
      <c r="C7" s="14" t="s">
        <v>14</v>
      </c>
      <c r="D7" s="6">
        <f t="shared" si="1"/>
        <v>80</v>
      </c>
      <c r="E7" s="6">
        <v>67</v>
      </c>
      <c r="F7" s="6">
        <v>13</v>
      </c>
      <c r="G7" s="7">
        <f t="shared" si="0"/>
        <v>16.25</v>
      </c>
    </row>
    <row r="8" spans="1:7" ht="30" customHeight="1" x14ac:dyDescent="0.3">
      <c r="A8" s="7" t="s">
        <v>21</v>
      </c>
      <c r="B8" s="8" t="s">
        <v>22</v>
      </c>
      <c r="C8" s="14" t="s">
        <v>14</v>
      </c>
      <c r="D8" s="6">
        <f t="shared" si="1"/>
        <v>118</v>
      </c>
      <c r="E8" s="6">
        <v>102</v>
      </c>
      <c r="F8" s="6">
        <v>16</v>
      </c>
      <c r="G8" s="7">
        <f t="shared" si="0"/>
        <v>13.559322033898304</v>
      </c>
    </row>
    <row r="9" spans="1:7" ht="30" customHeight="1" x14ac:dyDescent="0.3">
      <c r="A9" s="9" t="s">
        <v>23</v>
      </c>
      <c r="B9" s="9" t="s">
        <v>24</v>
      </c>
      <c r="C9" s="15" t="s">
        <v>14</v>
      </c>
      <c r="D9" s="6">
        <f t="shared" si="1"/>
        <v>81</v>
      </c>
      <c r="E9" s="6">
        <v>70</v>
      </c>
      <c r="F9" s="6">
        <v>11</v>
      </c>
      <c r="G9" s="10">
        <f t="shared" si="0"/>
        <v>13.580246913580247</v>
      </c>
    </row>
    <row r="10" spans="1:7" ht="30" customHeight="1" x14ac:dyDescent="0.3">
      <c r="A10" s="10"/>
      <c r="B10" s="7"/>
      <c r="C10" s="16"/>
      <c r="D10" s="29">
        <f>SUM(D4:D9)</f>
        <v>623</v>
      </c>
      <c r="E10" s="29">
        <f>SUM(E4:E9)</f>
        <v>543</v>
      </c>
      <c r="F10" s="29">
        <f>SUM(F4:F9)</f>
        <v>80</v>
      </c>
      <c r="G10" s="35">
        <f t="shared" si="0"/>
        <v>12.841091492776885</v>
      </c>
    </row>
    <row r="11" spans="1:7" ht="30" customHeight="1" x14ac:dyDescent="0.3">
      <c r="A11" s="60" t="s">
        <v>4</v>
      </c>
      <c r="B11" s="60"/>
      <c r="C11" s="59"/>
      <c r="D11" s="6"/>
      <c r="E11" s="6"/>
      <c r="F11" s="6"/>
      <c r="G11" s="7"/>
    </row>
    <row r="12" spans="1:7" ht="27.6" x14ac:dyDescent="0.3">
      <c r="A12" s="3" t="s">
        <v>0</v>
      </c>
      <c r="B12" s="3" t="s">
        <v>1</v>
      </c>
      <c r="C12" s="13" t="s">
        <v>2</v>
      </c>
      <c r="D12" s="28" t="s">
        <v>112</v>
      </c>
      <c r="E12" s="28" t="s">
        <v>94</v>
      </c>
      <c r="F12" s="28" t="s">
        <v>95</v>
      </c>
      <c r="G12" s="28" t="s">
        <v>96</v>
      </c>
    </row>
    <row r="13" spans="1:7" x14ac:dyDescent="0.3">
      <c r="A13" s="7" t="s">
        <v>83</v>
      </c>
      <c r="B13" s="6" t="s">
        <v>84</v>
      </c>
      <c r="C13" s="17" t="s">
        <v>14</v>
      </c>
      <c r="D13" s="10">
        <v>125</v>
      </c>
      <c r="E13" s="7">
        <v>96</v>
      </c>
      <c r="F13" s="7">
        <v>29</v>
      </c>
      <c r="G13" s="7">
        <v>23.2</v>
      </c>
    </row>
    <row r="14" spans="1:7" x14ac:dyDescent="0.3">
      <c r="A14" s="7" t="s">
        <v>85</v>
      </c>
      <c r="B14" s="6" t="s">
        <v>86</v>
      </c>
      <c r="C14" s="17" t="s">
        <v>14</v>
      </c>
      <c r="D14" s="10">
        <v>305</v>
      </c>
      <c r="E14" s="7">
        <v>244</v>
      </c>
      <c r="F14" s="7">
        <v>61</v>
      </c>
      <c r="G14" s="7">
        <v>20</v>
      </c>
    </row>
    <row r="15" spans="1:7" x14ac:dyDescent="0.3">
      <c r="A15" s="7" t="s">
        <v>87</v>
      </c>
      <c r="B15" s="12" t="s">
        <v>88</v>
      </c>
      <c r="C15" s="17" t="s">
        <v>14</v>
      </c>
      <c r="D15" s="10">
        <v>129</v>
      </c>
      <c r="E15" s="7">
        <v>121</v>
      </c>
      <c r="F15" s="7">
        <v>8</v>
      </c>
      <c r="G15" s="7">
        <v>6.2</v>
      </c>
    </row>
    <row r="16" spans="1:7" x14ac:dyDescent="0.3">
      <c r="A16" s="7" t="s">
        <v>89</v>
      </c>
      <c r="B16" s="12" t="s">
        <v>90</v>
      </c>
      <c r="C16" s="14" t="s">
        <v>14</v>
      </c>
      <c r="D16" s="10">
        <v>221</v>
      </c>
      <c r="E16" s="7">
        <v>197</v>
      </c>
      <c r="F16" s="7">
        <v>24</v>
      </c>
      <c r="G16" s="7">
        <v>10.85</v>
      </c>
    </row>
    <row r="17" spans="1:7" ht="41.4" x14ac:dyDescent="0.3">
      <c r="A17" s="7" t="s">
        <v>91</v>
      </c>
      <c r="B17" s="6" t="s">
        <v>92</v>
      </c>
      <c r="C17" s="14" t="s">
        <v>14</v>
      </c>
      <c r="D17" s="10">
        <v>63</v>
      </c>
      <c r="E17" s="7">
        <v>51</v>
      </c>
      <c r="F17" s="7">
        <v>12</v>
      </c>
      <c r="G17" s="7">
        <v>19.04</v>
      </c>
    </row>
    <row r="18" spans="1:7" x14ac:dyDescent="0.3">
      <c r="A18" s="1"/>
      <c r="B18" s="2"/>
      <c r="C18" s="18"/>
      <c r="D18" s="30">
        <v>843</v>
      </c>
      <c r="E18" s="31">
        <v>709</v>
      </c>
      <c r="F18" s="31">
        <v>134</v>
      </c>
      <c r="G18" s="31">
        <v>15.89</v>
      </c>
    </row>
    <row r="19" spans="1:7" x14ac:dyDescent="0.3">
      <c r="A19" s="58" t="s">
        <v>5</v>
      </c>
      <c r="B19" s="58"/>
      <c r="C19" s="64"/>
      <c r="D19" s="6"/>
      <c r="E19" s="6"/>
      <c r="F19" s="6"/>
      <c r="G19" s="7"/>
    </row>
    <row r="20" spans="1:7" ht="27.6" x14ac:dyDescent="0.3">
      <c r="A20" s="3" t="s">
        <v>0</v>
      </c>
      <c r="B20" s="3" t="s">
        <v>1</v>
      </c>
      <c r="C20" s="13" t="s">
        <v>2</v>
      </c>
      <c r="D20" s="28" t="s">
        <v>112</v>
      </c>
      <c r="E20" s="28" t="s">
        <v>94</v>
      </c>
      <c r="F20" s="28" t="s">
        <v>95</v>
      </c>
      <c r="G20" s="28" t="s">
        <v>96</v>
      </c>
    </row>
    <row r="21" spans="1:7" x14ac:dyDescent="0.3">
      <c r="A21" s="6" t="s">
        <v>25</v>
      </c>
      <c r="B21" s="6" t="s">
        <v>26</v>
      </c>
      <c r="C21" s="19" t="s">
        <v>14</v>
      </c>
      <c r="D21" s="1">
        <f t="shared" ref="D21:D26" si="2">E21+F21</f>
        <v>77</v>
      </c>
      <c r="E21" s="1">
        <v>65</v>
      </c>
      <c r="F21" s="29">
        <v>12</v>
      </c>
      <c r="G21" s="7">
        <f>F21/D21*100</f>
        <v>15.584415584415584</v>
      </c>
    </row>
    <row r="22" spans="1:7" x14ac:dyDescent="0.3">
      <c r="A22" s="6" t="s">
        <v>27</v>
      </c>
      <c r="B22" s="6" t="s">
        <v>28</v>
      </c>
      <c r="C22" s="19" t="s">
        <v>18</v>
      </c>
      <c r="D22" s="1">
        <f t="shared" si="2"/>
        <v>61</v>
      </c>
      <c r="E22" s="1">
        <v>43</v>
      </c>
      <c r="F22" s="29">
        <v>18</v>
      </c>
      <c r="G22" s="7">
        <f>F22/D22*100</f>
        <v>29.508196721311474</v>
      </c>
    </row>
    <row r="23" spans="1:7" x14ac:dyDescent="0.3">
      <c r="A23" s="6" t="s">
        <v>29</v>
      </c>
      <c r="B23" s="6" t="s">
        <v>30</v>
      </c>
      <c r="C23" s="20" t="s">
        <v>14</v>
      </c>
      <c r="D23" s="1">
        <f t="shared" si="2"/>
        <v>42</v>
      </c>
      <c r="E23" s="1">
        <v>30</v>
      </c>
      <c r="F23" s="2">
        <v>12</v>
      </c>
      <c r="G23" s="7">
        <f>F23/D23*100</f>
        <v>28.571428571428569</v>
      </c>
    </row>
    <row r="24" spans="1:7" x14ac:dyDescent="0.3">
      <c r="A24" s="6" t="s">
        <v>31</v>
      </c>
      <c r="B24" s="6" t="s">
        <v>32</v>
      </c>
      <c r="C24" s="21" t="s">
        <v>14</v>
      </c>
      <c r="D24" s="1">
        <f t="shared" si="2"/>
        <v>408</v>
      </c>
      <c r="E24" s="1">
        <v>165</v>
      </c>
      <c r="F24" s="2">
        <v>243</v>
      </c>
      <c r="G24" s="7">
        <f t="shared" ref="G24:G26" si="3">F24/D24*100</f>
        <v>59.558823529411761</v>
      </c>
    </row>
    <row r="25" spans="1:7" x14ac:dyDescent="0.3">
      <c r="A25" s="6" t="s">
        <v>33</v>
      </c>
      <c r="B25" s="6" t="s">
        <v>34</v>
      </c>
      <c r="C25" s="21" t="s">
        <v>14</v>
      </c>
      <c r="D25" s="1">
        <f t="shared" si="2"/>
        <v>253</v>
      </c>
      <c r="E25" s="1">
        <v>180</v>
      </c>
      <c r="F25" s="2">
        <v>73</v>
      </c>
      <c r="G25" s="7">
        <f t="shared" si="3"/>
        <v>28.853754940711461</v>
      </c>
    </row>
    <row r="26" spans="1:7" x14ac:dyDescent="0.3">
      <c r="A26" s="6" t="s">
        <v>33</v>
      </c>
      <c r="B26" s="6" t="s">
        <v>35</v>
      </c>
      <c r="C26" s="20" t="s">
        <v>14</v>
      </c>
      <c r="D26" s="1">
        <f t="shared" si="2"/>
        <v>152</v>
      </c>
      <c r="E26" s="1">
        <v>110</v>
      </c>
      <c r="F26" s="2">
        <v>42</v>
      </c>
      <c r="G26" s="7">
        <f t="shared" si="3"/>
        <v>27.631578947368425</v>
      </c>
    </row>
    <row r="27" spans="1:7" x14ac:dyDescent="0.3">
      <c r="A27" s="4"/>
      <c r="B27" s="1"/>
      <c r="C27" s="18"/>
      <c r="D27" s="29">
        <f>SUM(D21:D26)</f>
        <v>993</v>
      </c>
      <c r="E27" s="6">
        <f>SUM(E21:E26)</f>
        <v>593</v>
      </c>
      <c r="F27" s="29">
        <f>SUM(F21:F26)</f>
        <v>400</v>
      </c>
      <c r="G27" s="7">
        <f>F27/D27*100</f>
        <v>40.28197381671702</v>
      </c>
    </row>
    <row r="28" spans="1:7" x14ac:dyDescent="0.3">
      <c r="A28" s="58" t="s">
        <v>6</v>
      </c>
      <c r="B28" s="58"/>
      <c r="C28" s="59"/>
      <c r="D28" s="6"/>
      <c r="E28" s="6"/>
      <c r="F28" s="6"/>
      <c r="G28" s="7"/>
    </row>
    <row r="29" spans="1:7" ht="27.6" x14ac:dyDescent="0.3">
      <c r="A29" s="3" t="s">
        <v>0</v>
      </c>
      <c r="B29" s="3" t="s">
        <v>1</v>
      </c>
      <c r="C29" s="13" t="s">
        <v>2</v>
      </c>
      <c r="D29" s="28" t="s">
        <v>112</v>
      </c>
      <c r="E29" s="28" t="s">
        <v>94</v>
      </c>
      <c r="F29" s="28" t="s">
        <v>95</v>
      </c>
      <c r="G29" s="28" t="s">
        <v>96</v>
      </c>
    </row>
    <row r="30" spans="1:7" x14ac:dyDescent="0.3">
      <c r="A30" s="7" t="s">
        <v>36</v>
      </c>
      <c r="B30" s="7" t="s">
        <v>41</v>
      </c>
      <c r="C30" s="14" t="s">
        <v>42</v>
      </c>
      <c r="D30" s="1">
        <f>E30+F30</f>
        <v>148</v>
      </c>
      <c r="E30" s="1">
        <v>111</v>
      </c>
      <c r="F30" s="1">
        <v>37</v>
      </c>
      <c r="G30" s="32">
        <f t="shared" ref="G30:G34" si="4">F30/(E30+F30)*100</f>
        <v>25</v>
      </c>
    </row>
    <row r="31" spans="1:7" x14ac:dyDescent="0.3">
      <c r="A31" s="7" t="s">
        <v>37</v>
      </c>
      <c r="B31" s="7" t="s">
        <v>43</v>
      </c>
      <c r="C31" s="14" t="s">
        <v>44</v>
      </c>
      <c r="D31" s="1">
        <f>E31+F31</f>
        <v>80</v>
      </c>
      <c r="E31" s="1">
        <v>52</v>
      </c>
      <c r="F31" s="1">
        <v>28</v>
      </c>
      <c r="G31" s="32">
        <f t="shared" si="4"/>
        <v>35</v>
      </c>
    </row>
    <row r="32" spans="1:7" x14ac:dyDescent="0.3">
      <c r="A32" s="7" t="s">
        <v>38</v>
      </c>
      <c r="B32" s="7" t="s">
        <v>45</v>
      </c>
      <c r="C32" s="14" t="s">
        <v>44</v>
      </c>
      <c r="D32" s="6">
        <f>E32+F32</f>
        <v>202</v>
      </c>
      <c r="E32" s="6">
        <v>197</v>
      </c>
      <c r="F32" s="6">
        <v>5</v>
      </c>
      <c r="G32" s="32">
        <f t="shared" si="4"/>
        <v>2.4752475247524752</v>
      </c>
    </row>
    <row r="33" spans="1:7" x14ac:dyDescent="0.3">
      <c r="A33" s="7" t="s">
        <v>39</v>
      </c>
      <c r="B33" s="7" t="s">
        <v>46</v>
      </c>
      <c r="C33" s="14" t="s">
        <v>14</v>
      </c>
      <c r="D33" s="6">
        <f>E33+F33</f>
        <v>96</v>
      </c>
      <c r="E33" s="6">
        <v>82</v>
      </c>
      <c r="F33" s="6">
        <v>14</v>
      </c>
      <c r="G33" s="32">
        <f>F33/(E33+F33)*100</f>
        <v>14.583333333333334</v>
      </c>
    </row>
    <row r="34" spans="1:7" x14ac:dyDescent="0.3">
      <c r="A34" s="7" t="s">
        <v>40</v>
      </c>
      <c r="B34" s="7" t="s">
        <v>47</v>
      </c>
      <c r="C34" s="14" t="s">
        <v>44</v>
      </c>
      <c r="D34" s="6">
        <f>E34+F34</f>
        <v>51</v>
      </c>
      <c r="E34" s="6">
        <v>38</v>
      </c>
      <c r="F34" s="6">
        <v>13</v>
      </c>
      <c r="G34" s="32">
        <f t="shared" si="4"/>
        <v>25.490196078431371</v>
      </c>
    </row>
    <row r="35" spans="1:7" x14ac:dyDescent="0.3">
      <c r="A35" s="7"/>
      <c r="B35" s="7"/>
      <c r="C35" s="14"/>
      <c r="D35" s="29">
        <f>SUM(D30:D34)</f>
        <v>577</v>
      </c>
      <c r="E35" s="29">
        <f>SUM(E30:E34)</f>
        <v>480</v>
      </c>
      <c r="F35" s="29">
        <f>SUM(F30:F34)</f>
        <v>97</v>
      </c>
      <c r="G35" s="33">
        <f>F35/(E35+F35)*100</f>
        <v>16.811091854419409</v>
      </c>
    </row>
    <row r="36" spans="1:7" x14ac:dyDescent="0.3">
      <c r="A36" s="58" t="s">
        <v>7</v>
      </c>
      <c r="B36" s="58"/>
      <c r="C36" s="59"/>
      <c r="D36" s="6"/>
      <c r="E36" s="6"/>
      <c r="F36" s="6"/>
      <c r="G36" s="7"/>
    </row>
    <row r="37" spans="1:7" ht="27.6" x14ac:dyDescent="0.3">
      <c r="A37" s="3" t="s">
        <v>0</v>
      </c>
      <c r="B37" s="3" t="s">
        <v>1</v>
      </c>
      <c r="C37" s="13" t="s">
        <v>2</v>
      </c>
      <c r="D37" s="28" t="s">
        <v>112</v>
      </c>
      <c r="E37" s="28" t="s">
        <v>94</v>
      </c>
      <c r="F37" s="28" t="s">
        <v>95</v>
      </c>
      <c r="G37" s="28" t="s">
        <v>96</v>
      </c>
    </row>
    <row r="38" spans="1:7" x14ac:dyDescent="0.3">
      <c r="A38" s="7" t="s">
        <v>71</v>
      </c>
      <c r="B38" s="8" t="s">
        <v>72</v>
      </c>
      <c r="C38" s="14" t="s">
        <v>14</v>
      </c>
      <c r="D38" s="6">
        <f t="shared" ref="D38:D43" si="5">E38+F38</f>
        <v>100</v>
      </c>
      <c r="E38" s="6">
        <v>80</v>
      </c>
      <c r="F38" s="6">
        <v>20</v>
      </c>
      <c r="G38" s="7">
        <f t="shared" ref="G38:G44" si="6">F38/D38*100</f>
        <v>20</v>
      </c>
    </row>
    <row r="39" spans="1:7" x14ac:dyDescent="0.3">
      <c r="A39" s="7" t="s">
        <v>73</v>
      </c>
      <c r="B39" s="8" t="s">
        <v>74</v>
      </c>
      <c r="C39" s="14" t="s">
        <v>14</v>
      </c>
      <c r="D39" s="6">
        <f t="shared" si="5"/>
        <v>96</v>
      </c>
      <c r="E39" s="6">
        <v>67</v>
      </c>
      <c r="F39" s="6">
        <v>29</v>
      </c>
      <c r="G39" s="7">
        <f t="shared" si="6"/>
        <v>30.208333333333332</v>
      </c>
    </row>
    <row r="40" spans="1:7" x14ac:dyDescent="0.3">
      <c r="A40" s="7" t="s">
        <v>75</v>
      </c>
      <c r="B40" s="8" t="s">
        <v>76</v>
      </c>
      <c r="C40" s="14" t="s">
        <v>14</v>
      </c>
      <c r="D40" s="34">
        <f t="shared" si="5"/>
        <v>141</v>
      </c>
      <c r="E40" s="34">
        <v>125</v>
      </c>
      <c r="F40" s="6">
        <v>16</v>
      </c>
      <c r="G40" s="7">
        <f t="shared" si="6"/>
        <v>11.347517730496454</v>
      </c>
    </row>
    <row r="41" spans="1:7" x14ac:dyDescent="0.3">
      <c r="A41" s="7" t="s">
        <v>77</v>
      </c>
      <c r="B41" s="5" t="s">
        <v>78</v>
      </c>
      <c r="C41" s="14" t="s">
        <v>14</v>
      </c>
      <c r="D41" s="6">
        <f t="shared" si="5"/>
        <v>131</v>
      </c>
      <c r="E41" s="6">
        <v>123</v>
      </c>
      <c r="F41" s="6">
        <v>8</v>
      </c>
      <c r="G41" s="7">
        <f t="shared" si="6"/>
        <v>6.1068702290076331</v>
      </c>
    </row>
    <row r="42" spans="1:7" x14ac:dyDescent="0.3">
      <c r="A42" s="7" t="s">
        <v>79</v>
      </c>
      <c r="B42" s="8" t="s">
        <v>80</v>
      </c>
      <c r="C42" s="14" t="s">
        <v>14</v>
      </c>
      <c r="D42" s="6">
        <f t="shared" si="5"/>
        <v>269</v>
      </c>
      <c r="E42" s="6">
        <v>239</v>
      </c>
      <c r="F42" s="6">
        <v>30</v>
      </c>
      <c r="G42" s="7">
        <f t="shared" si="6"/>
        <v>11.152416356877323</v>
      </c>
    </row>
    <row r="43" spans="1:7" x14ac:dyDescent="0.3">
      <c r="A43" s="7" t="s">
        <v>81</v>
      </c>
      <c r="B43" s="8" t="s">
        <v>82</v>
      </c>
      <c r="C43" s="14" t="s">
        <v>14</v>
      </c>
      <c r="D43" s="6">
        <f t="shared" si="5"/>
        <v>111</v>
      </c>
      <c r="E43" s="6">
        <v>94</v>
      </c>
      <c r="F43" s="6">
        <v>17</v>
      </c>
      <c r="G43" s="7">
        <f t="shared" si="6"/>
        <v>15.315315315315313</v>
      </c>
    </row>
    <row r="44" spans="1:7" x14ac:dyDescent="0.3">
      <c r="A44" s="1"/>
      <c r="B44" s="1"/>
      <c r="C44" s="18"/>
      <c r="D44" s="29">
        <f>SUM(D38:D43)</f>
        <v>848</v>
      </c>
      <c r="E44" s="29">
        <f>SUM(E38:E43)</f>
        <v>728</v>
      </c>
      <c r="F44" s="29">
        <f>SUM(F38:F43)</f>
        <v>120</v>
      </c>
      <c r="G44" s="35">
        <f t="shared" si="6"/>
        <v>14.150943396226415</v>
      </c>
    </row>
    <row r="45" spans="1:7" x14ac:dyDescent="0.3">
      <c r="A45" s="60" t="s">
        <v>8</v>
      </c>
      <c r="B45" s="60"/>
      <c r="C45" s="59"/>
      <c r="D45" s="7"/>
      <c r="E45" s="7"/>
      <c r="F45" s="6"/>
      <c r="G45" s="35"/>
    </row>
    <row r="46" spans="1:7" ht="27.6" x14ac:dyDescent="0.3">
      <c r="A46" s="3" t="s">
        <v>0</v>
      </c>
      <c r="B46" s="3" t="s">
        <v>1</v>
      </c>
      <c r="C46" s="13" t="s">
        <v>2</v>
      </c>
      <c r="D46" s="28" t="s">
        <v>112</v>
      </c>
      <c r="E46" s="28" t="s">
        <v>94</v>
      </c>
      <c r="F46" s="28" t="s">
        <v>95</v>
      </c>
      <c r="G46" s="28" t="s">
        <v>96</v>
      </c>
    </row>
    <row r="47" spans="1:7" x14ac:dyDescent="0.3">
      <c r="A47" s="10" t="s">
        <v>48</v>
      </c>
      <c r="B47" s="11" t="s">
        <v>49</v>
      </c>
      <c r="C47" s="22" t="s">
        <v>14</v>
      </c>
      <c r="D47" s="6">
        <v>225</v>
      </c>
      <c r="E47" s="6">
        <v>215</v>
      </c>
      <c r="F47" s="6">
        <v>10</v>
      </c>
      <c r="G47" s="7">
        <v>4.4400000000000004</v>
      </c>
    </row>
    <row r="48" spans="1:7" x14ac:dyDescent="0.3">
      <c r="A48" s="10" t="s">
        <v>50</v>
      </c>
      <c r="B48" s="10" t="s">
        <v>51</v>
      </c>
      <c r="C48" s="22" t="s">
        <v>18</v>
      </c>
      <c r="D48" s="1">
        <v>197</v>
      </c>
      <c r="E48" s="1">
        <v>156</v>
      </c>
      <c r="F48" s="6">
        <v>41</v>
      </c>
      <c r="G48" s="7">
        <v>20.81</v>
      </c>
    </row>
    <row r="49" spans="1:11" x14ac:dyDescent="0.3">
      <c r="A49" s="10" t="s">
        <v>52</v>
      </c>
      <c r="B49" s="10" t="s">
        <v>53</v>
      </c>
      <c r="C49" s="22" t="s">
        <v>14</v>
      </c>
      <c r="D49" s="1">
        <v>81</v>
      </c>
      <c r="E49" s="1">
        <v>74</v>
      </c>
      <c r="F49" s="6">
        <v>7</v>
      </c>
      <c r="G49" s="7">
        <v>8.64</v>
      </c>
    </row>
    <row r="50" spans="1:11" x14ac:dyDescent="0.3">
      <c r="A50" s="4"/>
      <c r="B50" s="1"/>
      <c r="C50" s="18"/>
      <c r="D50" s="2">
        <v>503</v>
      </c>
      <c r="E50" s="2">
        <v>445</v>
      </c>
      <c r="F50" s="29">
        <v>58</v>
      </c>
      <c r="G50" s="35">
        <v>11.53</v>
      </c>
      <c r="H50" s="36"/>
      <c r="I50" s="36"/>
      <c r="J50" s="36"/>
      <c r="K50" s="36"/>
    </row>
    <row r="51" spans="1:11" x14ac:dyDescent="0.3">
      <c r="A51" s="60" t="s">
        <v>9</v>
      </c>
      <c r="B51" s="60"/>
      <c r="C51" s="59"/>
      <c r="D51" s="6"/>
      <c r="E51" s="6"/>
      <c r="F51" s="6"/>
      <c r="G51" s="7"/>
    </row>
    <row r="52" spans="1:11" ht="28.2" thickBot="1" x14ac:dyDescent="0.35">
      <c r="A52" s="3" t="s">
        <v>0</v>
      </c>
      <c r="B52" s="3" t="s">
        <v>1</v>
      </c>
      <c r="C52" s="13" t="s">
        <v>2</v>
      </c>
      <c r="D52" s="28" t="s">
        <v>112</v>
      </c>
      <c r="E52" s="28" t="s">
        <v>94</v>
      </c>
      <c r="F52" s="28" t="s">
        <v>95</v>
      </c>
      <c r="G52" s="28" t="s">
        <v>96</v>
      </c>
    </row>
    <row r="53" spans="1:11" ht="14.4" thickBot="1" x14ac:dyDescent="0.35">
      <c r="A53" s="6" t="s">
        <v>54</v>
      </c>
      <c r="B53" s="5" t="s">
        <v>55</v>
      </c>
      <c r="C53" s="23" t="s">
        <v>56</v>
      </c>
      <c r="D53" s="6">
        <f>E53+F53</f>
        <v>132</v>
      </c>
      <c r="E53" s="37">
        <v>112</v>
      </c>
      <c r="F53" s="38">
        <v>20</v>
      </c>
      <c r="G53" s="57">
        <f>F53/D53*100</f>
        <v>15.151515151515152</v>
      </c>
    </row>
    <row r="54" spans="1:11" x14ac:dyDescent="0.3">
      <c r="A54" s="6" t="s">
        <v>57</v>
      </c>
      <c r="B54" s="5" t="s">
        <v>58</v>
      </c>
      <c r="C54" s="23" t="s">
        <v>18</v>
      </c>
      <c r="D54" s="6">
        <f>E54+F54</f>
        <v>185</v>
      </c>
      <c r="E54" s="1">
        <v>171</v>
      </c>
      <c r="F54" s="1">
        <v>14</v>
      </c>
      <c r="G54" s="1">
        <f>F54/D54*100</f>
        <v>7.5675675675675684</v>
      </c>
    </row>
    <row r="55" spans="1:11" x14ac:dyDescent="0.3">
      <c r="A55" s="1"/>
      <c r="B55" s="1"/>
      <c r="C55" s="18"/>
      <c r="D55" s="29">
        <f>D53+D54</f>
        <v>317</v>
      </c>
      <c r="E55" s="29">
        <f>E53+E54</f>
        <v>283</v>
      </c>
      <c r="F55" s="29">
        <v>34</v>
      </c>
      <c r="G55" s="35">
        <f>(F55/D55)*100</f>
        <v>10.725552050473187</v>
      </c>
    </row>
    <row r="56" spans="1:11" x14ac:dyDescent="0.3">
      <c r="A56" s="60" t="s">
        <v>10</v>
      </c>
      <c r="B56" s="60"/>
      <c r="C56" s="59"/>
      <c r="D56" s="6"/>
      <c r="E56" s="6"/>
      <c r="F56" s="6"/>
      <c r="G56" s="7"/>
    </row>
    <row r="57" spans="1:11" ht="27.6" x14ac:dyDescent="0.3">
      <c r="A57" s="3" t="s">
        <v>0</v>
      </c>
      <c r="B57" s="3" t="s">
        <v>1</v>
      </c>
      <c r="C57" s="13" t="s">
        <v>2</v>
      </c>
      <c r="D57" s="28" t="s">
        <v>112</v>
      </c>
      <c r="E57" s="28" t="s">
        <v>94</v>
      </c>
      <c r="F57" s="28" t="s">
        <v>95</v>
      </c>
      <c r="G57" s="28" t="s">
        <v>96</v>
      </c>
    </row>
    <row r="58" spans="1:11" x14ac:dyDescent="0.3">
      <c r="A58" s="6" t="s">
        <v>61</v>
      </c>
      <c r="B58" s="8" t="s">
        <v>60</v>
      </c>
      <c r="C58" s="14" t="s">
        <v>14</v>
      </c>
      <c r="D58" s="6">
        <f>E58+F58</f>
        <v>275</v>
      </c>
      <c r="E58" s="6">
        <v>241</v>
      </c>
      <c r="F58" s="6">
        <v>34</v>
      </c>
      <c r="G58" s="7">
        <v>12.4</v>
      </c>
    </row>
    <row r="59" spans="1:11" x14ac:dyDescent="0.3">
      <c r="A59" s="6" t="s">
        <v>62</v>
      </c>
      <c r="B59" s="8" t="s">
        <v>59</v>
      </c>
      <c r="C59" s="14" t="s">
        <v>14</v>
      </c>
      <c r="D59" s="6">
        <f>E59+F59</f>
        <v>114</v>
      </c>
      <c r="E59" s="6">
        <v>101</v>
      </c>
      <c r="F59" s="6">
        <v>13</v>
      </c>
      <c r="G59" s="7">
        <f>F59/D59*100</f>
        <v>11.403508771929824</v>
      </c>
    </row>
    <row r="60" spans="1:11" x14ac:dyDescent="0.3">
      <c r="A60" s="6" t="s">
        <v>64</v>
      </c>
      <c r="B60" s="8" t="s">
        <v>63</v>
      </c>
      <c r="C60" s="14" t="s">
        <v>18</v>
      </c>
      <c r="D60" s="6">
        <f>E60+F60</f>
        <v>120</v>
      </c>
      <c r="E60" s="6">
        <v>117</v>
      </c>
      <c r="F60" s="1">
        <v>3</v>
      </c>
      <c r="G60" s="7">
        <v>2.5</v>
      </c>
    </row>
    <row r="61" spans="1:11" x14ac:dyDescent="0.3">
      <c r="A61" s="6" t="s">
        <v>66</v>
      </c>
      <c r="B61" s="8" t="s">
        <v>65</v>
      </c>
      <c r="C61" s="24" t="s">
        <v>14</v>
      </c>
      <c r="D61" s="26">
        <f>E61+F61</f>
        <v>185</v>
      </c>
      <c r="E61" s="39">
        <v>171</v>
      </c>
      <c r="F61" s="39">
        <v>14</v>
      </c>
      <c r="G61" s="7">
        <v>7.6</v>
      </c>
    </row>
    <row r="62" spans="1:11" x14ac:dyDescent="0.3">
      <c r="A62" s="6" t="s">
        <v>68</v>
      </c>
      <c r="B62" s="8" t="s">
        <v>67</v>
      </c>
      <c r="C62" s="14" t="s">
        <v>56</v>
      </c>
      <c r="D62" s="1">
        <v>240</v>
      </c>
      <c r="E62" s="1">
        <v>215</v>
      </c>
      <c r="F62" s="1">
        <v>25</v>
      </c>
      <c r="G62" s="7">
        <v>10.4</v>
      </c>
    </row>
    <row r="63" spans="1:11" x14ac:dyDescent="0.3">
      <c r="A63" s="6"/>
      <c r="B63" s="8"/>
      <c r="C63" s="14"/>
      <c r="D63" s="2">
        <v>934</v>
      </c>
      <c r="E63" s="2">
        <v>845</v>
      </c>
      <c r="F63" s="2">
        <v>89</v>
      </c>
      <c r="G63" s="35">
        <v>9.5</v>
      </c>
      <c r="H63" s="36"/>
    </row>
    <row r="64" spans="1:11" x14ac:dyDescent="0.3">
      <c r="A64" s="40" t="s">
        <v>11</v>
      </c>
      <c r="B64" s="41">
        <v>38</v>
      </c>
      <c r="C64" s="42" t="s">
        <v>69</v>
      </c>
      <c r="D64" s="43"/>
      <c r="E64" s="43"/>
      <c r="F64" s="1"/>
      <c r="G64" s="7"/>
    </row>
    <row r="65" spans="1:12" x14ac:dyDescent="0.3">
      <c r="A65" s="40"/>
      <c r="B65" s="41">
        <v>34</v>
      </c>
      <c r="C65" s="42" t="s">
        <v>70</v>
      </c>
      <c r="D65" s="7"/>
      <c r="E65" s="7"/>
      <c r="F65" s="7"/>
      <c r="G65" s="7"/>
    </row>
    <row r="66" spans="1:12" x14ac:dyDescent="0.3">
      <c r="A66" s="25"/>
      <c r="B66" s="25"/>
    </row>
    <row r="67" spans="1:12" x14ac:dyDescent="0.3">
      <c r="A67" s="44" t="s">
        <v>97</v>
      </c>
      <c r="B67" s="45"/>
      <c r="C67" s="44"/>
      <c r="D67" s="46"/>
    </row>
    <row r="68" spans="1:12" x14ac:dyDescent="0.3">
      <c r="A68" s="47" t="s">
        <v>98</v>
      </c>
      <c r="B68" s="47" t="s">
        <v>110</v>
      </c>
      <c r="C68" s="47" t="s">
        <v>111</v>
      </c>
      <c r="D68" s="47" t="s">
        <v>99</v>
      </c>
      <c r="F68" s="45" t="s">
        <v>113</v>
      </c>
      <c r="G68" s="45"/>
      <c r="H68" s="45"/>
      <c r="I68" s="45"/>
      <c r="J68" s="45"/>
      <c r="K68" s="45"/>
      <c r="L68" s="45"/>
    </row>
    <row r="69" spans="1:12" x14ac:dyDescent="0.3">
      <c r="A69" s="32" t="s">
        <v>100</v>
      </c>
      <c r="B69" s="48">
        <v>623</v>
      </c>
      <c r="C69" s="48">
        <v>80</v>
      </c>
      <c r="D69" s="49">
        <v>12.84</v>
      </c>
      <c r="F69" s="45" t="s">
        <v>116</v>
      </c>
      <c r="G69" s="45"/>
      <c r="H69" s="45"/>
      <c r="I69" s="45"/>
      <c r="J69" s="45"/>
      <c r="K69" s="45"/>
      <c r="L69" s="45"/>
    </row>
    <row r="70" spans="1:12" x14ac:dyDescent="0.3">
      <c r="A70" s="32" t="s">
        <v>101</v>
      </c>
      <c r="B70" s="48">
        <v>843</v>
      </c>
      <c r="C70" s="48">
        <v>134</v>
      </c>
      <c r="D70" s="49">
        <v>15.89</v>
      </c>
      <c r="F70" s="45"/>
      <c r="G70" s="45"/>
      <c r="H70" s="45"/>
      <c r="I70" s="45"/>
      <c r="J70" s="45"/>
      <c r="K70" s="45"/>
      <c r="L70" s="45"/>
    </row>
    <row r="71" spans="1:12" x14ac:dyDescent="0.3">
      <c r="A71" s="32" t="s">
        <v>102</v>
      </c>
      <c r="B71" s="50">
        <v>993</v>
      </c>
      <c r="C71" s="48">
        <v>400</v>
      </c>
      <c r="D71" s="49">
        <v>40.28</v>
      </c>
      <c r="F71" s="45" t="s">
        <v>114</v>
      </c>
      <c r="G71" s="45"/>
      <c r="H71" s="45"/>
      <c r="I71" s="45"/>
      <c r="J71" s="45"/>
      <c r="K71" s="45"/>
      <c r="L71" s="45"/>
    </row>
    <row r="72" spans="1:12" x14ac:dyDescent="0.3">
      <c r="A72" s="51" t="s">
        <v>103</v>
      </c>
      <c r="B72" s="50">
        <v>577</v>
      </c>
      <c r="C72" s="48">
        <v>97</v>
      </c>
      <c r="D72" s="49">
        <v>16.809999999999999</v>
      </c>
      <c r="F72" s="45" t="s">
        <v>117</v>
      </c>
      <c r="G72" s="45"/>
      <c r="H72" s="45"/>
      <c r="I72" s="45"/>
      <c r="J72" s="45"/>
      <c r="K72" s="45"/>
      <c r="L72" s="45"/>
    </row>
    <row r="73" spans="1:12" x14ac:dyDescent="0.3">
      <c r="A73" s="51" t="s">
        <v>104</v>
      </c>
      <c r="B73" s="50">
        <v>848</v>
      </c>
      <c r="C73" s="48">
        <v>120</v>
      </c>
      <c r="D73" s="49">
        <v>14.15</v>
      </c>
      <c r="F73" s="45"/>
      <c r="G73" s="45"/>
      <c r="H73" s="45"/>
      <c r="I73" s="45"/>
      <c r="J73" s="45"/>
      <c r="K73" s="45"/>
      <c r="L73" s="45"/>
    </row>
    <row r="74" spans="1:12" x14ac:dyDescent="0.3">
      <c r="A74" s="51" t="s">
        <v>105</v>
      </c>
      <c r="B74" s="50">
        <v>503</v>
      </c>
      <c r="C74" s="48">
        <v>58</v>
      </c>
      <c r="D74" s="49">
        <v>11.53</v>
      </c>
      <c r="F74" s="45"/>
      <c r="G74" s="45"/>
      <c r="H74" s="45"/>
      <c r="I74" s="45"/>
      <c r="J74" s="45"/>
      <c r="K74" s="45"/>
      <c r="L74" s="45"/>
    </row>
    <row r="75" spans="1:12" x14ac:dyDescent="0.3">
      <c r="A75" s="51" t="s">
        <v>106</v>
      </c>
      <c r="B75" s="48">
        <v>317</v>
      </c>
      <c r="C75" s="48">
        <v>34</v>
      </c>
      <c r="D75" s="49">
        <v>10.72</v>
      </c>
      <c r="F75" s="45" t="s">
        <v>115</v>
      </c>
      <c r="G75" s="45"/>
      <c r="H75" s="45"/>
      <c r="I75" s="45"/>
      <c r="J75" s="45"/>
      <c r="K75" s="45"/>
      <c r="L75" s="45"/>
    </row>
    <row r="76" spans="1:12" x14ac:dyDescent="0.3">
      <c r="A76" s="51" t="s">
        <v>107</v>
      </c>
      <c r="B76" s="7">
        <v>934</v>
      </c>
      <c r="C76" s="7">
        <v>89</v>
      </c>
      <c r="D76" s="7">
        <v>9.5</v>
      </c>
      <c r="F76" s="45"/>
      <c r="G76" s="45"/>
      <c r="H76" s="45"/>
      <c r="I76" s="45"/>
      <c r="J76" s="45"/>
      <c r="K76" s="45"/>
      <c r="L76" s="45"/>
    </row>
    <row r="77" spans="1:12" x14ac:dyDescent="0.3">
      <c r="A77" s="52" t="s">
        <v>108</v>
      </c>
      <c r="B77" s="53">
        <f>SUM(B69:B76)</f>
        <v>5638</v>
      </c>
      <c r="C77" s="54">
        <f>SUM(C69:C76)</f>
        <v>1012</v>
      </c>
      <c r="D77" s="55">
        <f>C77/B77*100</f>
        <v>17.949627527492019</v>
      </c>
      <c r="F77" s="45"/>
      <c r="G77" s="45"/>
      <c r="H77" s="45"/>
      <c r="I77" s="45"/>
      <c r="J77" s="45"/>
      <c r="K77" s="45"/>
      <c r="L77" s="45"/>
    </row>
    <row r="78" spans="1:12" x14ac:dyDescent="0.3">
      <c r="F78" s="45"/>
      <c r="G78" s="45"/>
      <c r="H78" s="45"/>
      <c r="I78" s="45"/>
      <c r="J78" s="45"/>
      <c r="K78" s="45"/>
      <c r="L78" s="45"/>
    </row>
    <row r="79" spans="1:12" x14ac:dyDescent="0.3">
      <c r="A79" s="56"/>
      <c r="F79" s="45"/>
      <c r="G79" s="45"/>
      <c r="H79" s="45"/>
      <c r="I79" s="45"/>
      <c r="J79" s="45"/>
      <c r="K79" s="45"/>
      <c r="L79" s="45"/>
    </row>
  </sheetData>
  <mergeCells count="9">
    <mergeCell ref="A36:C36"/>
    <mergeCell ref="A45:C45"/>
    <mergeCell ref="A51:C51"/>
    <mergeCell ref="A56:C56"/>
    <mergeCell ref="A1:C1"/>
    <mergeCell ref="A2:C2"/>
    <mergeCell ref="A11:C11"/>
    <mergeCell ref="A19:C19"/>
    <mergeCell ref="A28:C28"/>
  </mergeCells>
  <pageMargins left="0.25" right="0.25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 únss Žilina</dc:creator>
  <cp:lastModifiedBy>fricovska</cp:lastModifiedBy>
  <cp:lastPrinted>2014-09-22T11:08:34Z</cp:lastPrinted>
  <dcterms:created xsi:type="dcterms:W3CDTF">2014-08-22T08:37:34Z</dcterms:created>
  <dcterms:modified xsi:type="dcterms:W3CDTF">2026-10-15T15:24:45Z</dcterms:modified>
</cp:coreProperties>
</file>