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1\EON\EON na web\"/>
    </mc:Choice>
  </mc:AlternateContent>
  <bookViews>
    <workbookView xWindow="0" yWindow="0" windowWidth="13032" windowHeight="8880"/>
  </bookViews>
  <sheets>
    <sheet name="EON_NR_2021" sheetId="26" r:id="rId1"/>
  </sheets>
  <calcPr calcId="162913"/>
</workbook>
</file>

<file path=xl/calcChain.xml><?xml version="1.0" encoding="utf-8"?>
<calcChain xmlns="http://schemas.openxmlformats.org/spreadsheetml/2006/main">
  <c r="D4" i="26" l="1"/>
  <c r="B20" i="26"/>
  <c r="D6" i="26"/>
  <c r="C6" i="26"/>
  <c r="B26" i="26"/>
  <c r="B25" i="26"/>
  <c r="B21" i="26"/>
  <c r="B15" i="26"/>
  <c r="B13" i="26"/>
  <c r="B10" i="26"/>
  <c r="C14" i="26"/>
  <c r="C15" i="26"/>
  <c r="D29" i="26" l="1"/>
  <c r="C28" i="26"/>
  <c r="D28" i="26" s="1"/>
  <c r="C27" i="26"/>
  <c r="D27" i="26" s="1"/>
  <c r="C26" i="26"/>
  <c r="D26" i="26" s="1"/>
  <c r="C25" i="26"/>
  <c r="D25" i="26" s="1"/>
  <c r="C24" i="26"/>
  <c r="D24" i="26" s="1"/>
  <c r="C23" i="26"/>
  <c r="D23" i="26" s="1"/>
  <c r="C22" i="26"/>
  <c r="D22" i="26" s="1"/>
  <c r="C21" i="26"/>
  <c r="D21" i="26" s="1"/>
  <c r="C20" i="26"/>
  <c r="D20" i="26" s="1"/>
  <c r="C19" i="26"/>
  <c r="D19" i="26" s="1"/>
  <c r="C18" i="26"/>
  <c r="D18" i="26" s="1"/>
  <c r="C17" i="26"/>
  <c r="D17" i="26" s="1"/>
  <c r="D15" i="26"/>
  <c r="D14" i="26"/>
  <c r="D13" i="26"/>
  <c r="C12" i="26"/>
  <c r="D12" i="26" s="1"/>
  <c r="D11" i="26"/>
  <c r="D10" i="26"/>
  <c r="C9" i="26"/>
  <c r="D9" i="26" s="1"/>
  <c r="C8" i="26"/>
  <c r="D8" i="26" s="1"/>
  <c r="C7" i="26"/>
  <c r="D7" i="26" s="1"/>
  <c r="D5" i="26"/>
  <c r="C16" i="26" l="1"/>
  <c r="D16" i="26" s="1"/>
  <c r="C30" i="26" l="1"/>
  <c r="D30" i="26"/>
  <c r="B30" i="26"/>
</calcChain>
</file>

<file path=xl/sharedStrings.xml><?xml version="1.0" encoding="utf-8"?>
<sst xmlns="http://schemas.openxmlformats.org/spreadsheetml/2006/main" count="31" uniqueCount="31">
  <si>
    <t xml:space="preserve">Ekonomicky oprávnené náklady, ods. 5, Zák. č. 448/2008 </t>
  </si>
  <si>
    <t>Krajské stredisko Nitra</t>
  </si>
  <si>
    <t>ŠSP</t>
  </si>
  <si>
    <t>SR</t>
  </si>
  <si>
    <t>Zákonné sociálne odvody ku mzdám</t>
  </si>
  <si>
    <t>Stravné</t>
  </si>
  <si>
    <t>Cestovné</t>
  </si>
  <si>
    <t>Nájomné</t>
  </si>
  <si>
    <t>Metodická činnosť a projekty</t>
  </si>
  <si>
    <t>Poplatky banke</t>
  </si>
  <si>
    <t>Mzdové náklady</t>
  </si>
  <si>
    <t>Energie elektrina</t>
  </si>
  <si>
    <t>Energie plyn</t>
  </si>
  <si>
    <t>Vodné a stočné</t>
  </si>
  <si>
    <t>Telefóny, internet, prenos dát</t>
  </si>
  <si>
    <t>Poštové</t>
  </si>
  <si>
    <t>Materiál (interiérové vybavenie)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</si>
  <si>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</si>
  <si>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</si>
  <si>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</si>
  <si>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</si>
  <si>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</si>
  <si>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Služby IKT a podpora softvéru</t>
  </si>
  <si>
    <t>Poistenie</t>
  </si>
  <si>
    <t>Dane a poplatky (odpad, RTVS)</t>
  </si>
  <si>
    <t>Náhrady miezd - nemocenské</t>
  </si>
  <si>
    <t>EON SPOLU</t>
  </si>
  <si>
    <t>Opravy a údržba</t>
  </si>
  <si>
    <t>Kompenzačné a pracovné pomôcky (ochranné)</t>
  </si>
  <si>
    <t>PHM, poistenie PZP SMV</t>
  </si>
  <si>
    <t>Materiál (výpočtová technika, žiarič)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</si>
</sst>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Sk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7">
    <xf numFmtId="0" fontId="0" fillId="0" borderId="0" xfId="0"/>
    <xf numFmtId="164" fontId="0" fillId="0" borderId="0" xfId="0" applyNumberFormat="1"/>
    <xf numFmtId="49" fontId="2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3" borderId="3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7" xfId="0" applyFill="1" applyBorder="1" applyAlignment="1">
      <alignment horizontal="left" indent="1"/>
    </xf>
    <xf numFmtId="164" fontId="0" fillId="2" borderId="8" xfId="0" applyNumberFormat="1" applyFill="1" applyBorder="1"/>
    <xf numFmtId="164" fontId="0" fillId="5" borderId="8" xfId="0" applyNumberFormat="1" applyFill="1" applyBorder="1"/>
    <xf numFmtId="164" fontId="0" fillId="4" borderId="9" xfId="0" applyNumberFormat="1" applyFill="1" applyBorder="1"/>
    <xf numFmtId="0" fontId="0" fillId="2" borderId="10" xfId="0" applyFill="1" applyBorder="1" applyAlignment="1">
      <alignment horizontal="left" indent="1"/>
    </xf>
    <xf numFmtId="164" fontId="0" fillId="2" borderId="11" xfId="0" applyNumberFormat="1" applyFill="1" applyBorder="1"/>
    <xf numFmtId="164" fontId="0" fillId="5" borderId="12" xfId="0" applyNumberFormat="1" applyFill="1" applyBorder="1"/>
    <xf numFmtId="164" fontId="0" fillId="4" borderId="13" xfId="0" applyNumberFormat="1" applyFill="1" applyBorder="1"/>
    <xf numFmtId="0" fontId="0" fillId="2" borderId="14" xfId="0" applyFill="1" applyBorder="1" applyAlignment="1">
      <alignment horizontal="left" indent="1"/>
    </xf>
    <xf numFmtId="4" fontId="0" fillId="0" borderId="15" xfId="0" applyNumberFormat="1" applyBorder="1"/>
    <xf numFmtId="164" fontId="0" fillId="5" borderId="15" xfId="0" applyNumberFormat="1" applyFill="1" applyBorder="1"/>
    <xf numFmtId="164" fontId="0" fillId="4" borderId="16" xfId="0" applyNumberFormat="1" applyFill="1" applyBorder="1"/>
    <xf numFmtId="0" fontId="0" fillId="2" borderId="17" xfId="0" applyFill="1" applyBorder="1" applyAlignment="1">
      <alignment horizontal="left" indent="1"/>
    </xf>
    <xf numFmtId="164" fontId="0" fillId="2" borderId="18" xfId="0" applyNumberFormat="1" applyFill="1" applyBorder="1"/>
    <xf numFmtId="164" fontId="0" fillId="5" borderId="18" xfId="0" applyNumberFormat="1" applyFill="1" applyBorder="1"/>
    <xf numFmtId="164" fontId="0" fillId="4" borderId="19" xfId="0" applyNumberFormat="1" applyFill="1" applyBorder="1"/>
    <xf numFmtId="164" fontId="0" fillId="5" borderId="11" xfId="0" applyNumberFormat="1" applyFill="1" applyBorder="1"/>
    <xf numFmtId="164" fontId="0" fillId="4" borderId="4" xfId="0" applyNumberFormat="1" applyFill="1" applyBorder="1"/>
    <xf numFmtId="0" fontId="0" fillId="2" borderId="20" xfId="0" applyFill="1" applyBorder="1" applyAlignment="1">
      <alignment horizontal="left" indent="1"/>
    </xf>
    <xf numFmtId="164" fontId="0" fillId="2" borderId="12" xfId="0" applyNumberFormat="1" applyFill="1" applyBorder="1"/>
    <xf numFmtId="0" fontId="0" fillId="2" borderId="5" xfId="0" applyFill="1" applyBorder="1" applyAlignment="1">
      <alignment horizontal="left" indent="1"/>
    </xf>
    <xf numFmtId="164" fontId="0" fillId="2" borderId="15" xfId="0" applyNumberFormat="1" applyFill="1" applyBorder="1"/>
    <xf numFmtId="0" fontId="4" fillId="0" borderId="21" xfId="0" applyFont="1" applyBorder="1" applyAlignment="1">
      <alignment horizontal="left" indent="1"/>
    </xf>
    <xf numFmtId="164" fontId="4" fillId="0" borderId="22" xfId="0" applyNumberFormat="1" applyFont="1" applyBorder="1"/>
    <xf numFmtId="0" fontId="0" fillId="0" borderId="0" xfId="0" applyAlignment="1">
      <alignment horizontal="left" indent="1"/>
    </xf>
    <xf numFmtId="164" fontId="4" fillId="0" borderId="23" xfId="0" applyNumberFormat="1" applyFont="1" applyBorder="1"/>
    <xf numFmtId="4" fontId="0" fillId="0" borderId="0" xfId="0" applyNumberFormat="1"/>
    <xf numFmtId="165" fontId="2" fillId="0" borderId="1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6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2" xfId="0" applyNumberFormat="1" applyFont="1" applyBorder="1" applyAlignment="1" applyProtection="1">
      <alignment horizontal="center" vertical="center" wrapText="1" shrinkToFit="1"/>
      <protection hidden="1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F18" sqref="F18"/>
    </sheetView>
  </sheetViews>
  <sheetFormatPr defaultRowHeight="14.4" x14ac:dyDescent="0.3"/>
  <cols>
    <col min="1" max="1" width="40" bestFit="1" customWidth="1"/>
    <col min="2" max="2" width="13.21875" style="1" bestFit="1" customWidth="1"/>
    <col min="3" max="4" width="10.44140625" style="1" bestFit="1" customWidth="1"/>
  </cols>
  <sheetData>
    <row r="1" spans="1:6" ht="15" thickBot="1" x14ac:dyDescent="0.35">
      <c r="A1" s="34" t="s">
        <v>0</v>
      </c>
      <c r="B1" s="35"/>
      <c r="C1" s="35"/>
      <c r="D1" s="36"/>
    </row>
    <row r="2" spans="1:6" ht="15" thickBot="1" x14ac:dyDescent="0.35">
      <c r="A2" s="2" t="s">
        <v>1</v>
      </c>
      <c r="B2" s="2">
        <v>2021</v>
      </c>
      <c r="C2" s="3" t="s">
        <v>2</v>
      </c>
      <c r="D2" s="4" t="s">
        <v>3</v>
      </c>
    </row>
    <row r="3" spans="1:6" ht="15" thickBot="1" x14ac:dyDescent="0.35">
      <c r="A3" s="5"/>
      <c r="B3" s="6"/>
      <c r="C3" s="6"/>
      <c r="D3" s="6"/>
    </row>
    <row r="4" spans="1:6" x14ac:dyDescent="0.3">
      <c r="A4" s="7" t="s">
        <v>10</v>
      </c>
      <c r="B4" s="8">
        <v>47566.33</v>
      </c>
      <c r="C4" s="9">
        <v>23783.16</v>
      </c>
      <c r="D4" s="10">
        <f>B4-C4</f>
        <v>23783.170000000002</v>
      </c>
    </row>
    <row r="5" spans="1:6" x14ac:dyDescent="0.3">
      <c r="A5" s="11" t="s">
        <v>4</v>
      </c>
      <c r="B5" s="12">
        <v>16666.63</v>
      </c>
      <c r="C5" s="13">
        <v>8333.32</v>
      </c>
      <c r="D5" s="14">
        <f t="shared" ref="D5:D29" si="0">B5-C5</f>
        <v>8333.3100000000013</v>
      </c>
    </row>
    <row r="6" spans="1:6" x14ac:dyDescent="0.3">
      <c r="A6" s="15" t="s">
        <v>6</v>
      </c>
      <c r="B6" s="16">
        <v>613.82000000000005</v>
      </c>
      <c r="C6" s="17">
        <f>193.8+10.2</f>
        <v>204</v>
      </c>
      <c r="D6" s="18">
        <f>399.62+10.2</f>
        <v>409.82</v>
      </c>
    </row>
    <row r="7" spans="1:6" x14ac:dyDescent="0.3">
      <c r="A7" s="19" t="s">
        <v>11</v>
      </c>
      <c r="B7" s="20">
        <v>0</v>
      </c>
      <c r="C7" s="21">
        <f t="shared" ref="C7:C28" si="1">B7*0.5</f>
        <v>0</v>
      </c>
      <c r="D7" s="22">
        <f t="shared" si="0"/>
        <v>0</v>
      </c>
    </row>
    <row r="8" spans="1:6" x14ac:dyDescent="0.3">
      <c r="A8" s="11" t="s">
        <v>12</v>
      </c>
      <c r="B8" s="12">
        <v>0</v>
      </c>
      <c r="C8" s="23">
        <f t="shared" si="1"/>
        <v>0</v>
      </c>
      <c r="D8" s="24">
        <f t="shared" si="0"/>
        <v>0</v>
      </c>
    </row>
    <row r="9" spans="1:6" x14ac:dyDescent="0.3">
      <c r="A9" s="11" t="s">
        <v>13</v>
      </c>
      <c r="B9" s="12">
        <v>0</v>
      </c>
      <c r="C9" s="23">
        <f t="shared" si="1"/>
        <v>0</v>
      </c>
      <c r="D9" s="24">
        <f t="shared" si="0"/>
        <v>0</v>
      </c>
    </row>
    <row r="10" spans="1:6" x14ac:dyDescent="0.3">
      <c r="A10" s="11" t="s">
        <v>14</v>
      </c>
      <c r="B10" s="12">
        <f>48.3+367.79</f>
        <v>416.09000000000003</v>
      </c>
      <c r="C10" s="23">
        <v>208.05</v>
      </c>
      <c r="D10" s="24">
        <f t="shared" si="0"/>
        <v>208.04000000000002</v>
      </c>
    </row>
    <row r="11" spans="1:6" x14ac:dyDescent="0.3">
      <c r="A11" s="25" t="s">
        <v>15</v>
      </c>
      <c r="B11" s="26">
        <v>81.25</v>
      </c>
      <c r="C11" s="13">
        <v>40.619999999999997</v>
      </c>
      <c r="D11" s="14">
        <f t="shared" si="0"/>
        <v>40.630000000000003</v>
      </c>
    </row>
    <row r="12" spans="1:6" x14ac:dyDescent="0.3">
      <c r="A12" s="19" t="s">
        <v>16</v>
      </c>
      <c r="B12" s="20">
        <v>120</v>
      </c>
      <c r="C12" s="21">
        <f t="shared" si="1"/>
        <v>60</v>
      </c>
      <c r="D12" s="22">
        <f t="shared" si="0"/>
        <v>60</v>
      </c>
    </row>
    <row r="13" spans="1:6" x14ac:dyDescent="0.3">
      <c r="A13" s="27" t="s">
        <v>30</v>
      </c>
      <c r="B13" s="12">
        <f>1167.46+505.37</f>
        <v>1672.83</v>
      </c>
      <c r="C13" s="23">
        <v>836.41</v>
      </c>
      <c r="D13" s="24">
        <f t="shared" si="0"/>
        <v>836.42</v>
      </c>
      <c r="F13" s="33"/>
    </row>
    <row r="14" spans="1:6" x14ac:dyDescent="0.3">
      <c r="A14" s="11" t="s">
        <v>17</v>
      </c>
      <c r="B14" s="12">
        <v>1227.4000000000001</v>
      </c>
      <c r="C14" s="23">
        <f t="shared" si="1"/>
        <v>613.70000000000005</v>
      </c>
      <c r="D14" s="24">
        <f t="shared" si="0"/>
        <v>613.70000000000005</v>
      </c>
    </row>
    <row r="15" spans="1:6" x14ac:dyDescent="0.3">
      <c r="A15" s="25" t="s">
        <v>28</v>
      </c>
      <c r="B15" s="26">
        <f>80+94.62</f>
        <v>174.62</v>
      </c>
      <c r="C15" s="13">
        <f t="shared" si="1"/>
        <v>87.31</v>
      </c>
      <c r="D15" s="14">
        <f t="shared" si="0"/>
        <v>87.31</v>
      </c>
    </row>
    <row r="16" spans="1:6" x14ac:dyDescent="0.3">
      <c r="A16" s="19" t="s">
        <v>29</v>
      </c>
      <c r="B16" s="26">
        <v>1377.14</v>
      </c>
      <c r="C16" s="13">
        <f t="shared" si="1"/>
        <v>688.57</v>
      </c>
      <c r="D16" s="14">
        <f t="shared" si="0"/>
        <v>688.57</v>
      </c>
    </row>
    <row r="17" spans="1:4" x14ac:dyDescent="0.3">
      <c r="A17" s="15" t="s">
        <v>27</v>
      </c>
      <c r="B17" s="26">
        <v>120</v>
      </c>
      <c r="C17" s="13">
        <f t="shared" si="1"/>
        <v>60</v>
      </c>
      <c r="D17" s="14">
        <f t="shared" si="0"/>
        <v>60</v>
      </c>
    </row>
    <row r="18" spans="1:4" x14ac:dyDescent="0.3">
      <c r="A18" s="15" t="s">
        <v>7</v>
      </c>
      <c r="B18" s="28">
        <v>1</v>
      </c>
      <c r="C18" s="17">
        <f t="shared" si="1"/>
        <v>0.5</v>
      </c>
      <c r="D18" s="18">
        <f t="shared" si="0"/>
        <v>0.5</v>
      </c>
    </row>
    <row r="19" spans="1:4" x14ac:dyDescent="0.3">
      <c r="A19" s="19" t="s">
        <v>18</v>
      </c>
      <c r="B19" s="20">
        <v>0</v>
      </c>
      <c r="C19" s="21">
        <f t="shared" si="1"/>
        <v>0</v>
      </c>
      <c r="D19" s="22">
        <f t="shared" si="0"/>
        <v>0</v>
      </c>
    </row>
    <row r="20" spans="1:4" x14ac:dyDescent="0.3">
      <c r="A20" s="11" t="s">
        <v>19</v>
      </c>
      <c r="B20" s="12">
        <f>110+5.3</f>
        <v>115.3</v>
      </c>
      <c r="C20" s="23">
        <f t="shared" si="1"/>
        <v>57.65</v>
      </c>
      <c r="D20" s="24">
        <f t="shared" si="0"/>
        <v>57.65</v>
      </c>
    </row>
    <row r="21" spans="1:4" x14ac:dyDescent="0.3">
      <c r="A21" s="11" t="s">
        <v>20</v>
      </c>
      <c r="B21" s="12">
        <f>1716.9</f>
        <v>1716.9</v>
      </c>
      <c r="C21" s="23">
        <f t="shared" si="1"/>
        <v>858.45</v>
      </c>
      <c r="D21" s="24">
        <f t="shared" si="0"/>
        <v>858.45</v>
      </c>
    </row>
    <row r="22" spans="1:4" x14ac:dyDescent="0.3">
      <c r="A22" s="11" t="s">
        <v>21</v>
      </c>
      <c r="B22" s="12">
        <v>400</v>
      </c>
      <c r="C22" s="23">
        <f t="shared" si="1"/>
        <v>200</v>
      </c>
      <c r="D22" s="24">
        <f t="shared" si="0"/>
        <v>200</v>
      </c>
    </row>
    <row r="23" spans="1:4" x14ac:dyDescent="0.3">
      <c r="A23" s="11" t="s">
        <v>8</v>
      </c>
      <c r="B23" s="12">
        <v>2808.2</v>
      </c>
      <c r="C23" s="23">
        <f t="shared" si="1"/>
        <v>1404.1</v>
      </c>
      <c r="D23" s="24">
        <f t="shared" si="0"/>
        <v>1404.1</v>
      </c>
    </row>
    <row r="24" spans="1:4" x14ac:dyDescent="0.3">
      <c r="A24" s="11" t="s">
        <v>5</v>
      </c>
      <c r="B24" s="12">
        <v>1225.5</v>
      </c>
      <c r="C24" s="23">
        <f t="shared" si="1"/>
        <v>612.75</v>
      </c>
      <c r="D24" s="24">
        <f t="shared" si="0"/>
        <v>612.75</v>
      </c>
    </row>
    <row r="25" spans="1:4" x14ac:dyDescent="0.3">
      <c r="A25" s="11" t="s">
        <v>22</v>
      </c>
      <c r="B25" s="12">
        <f>225.9+2801</f>
        <v>3026.9</v>
      </c>
      <c r="C25" s="23">
        <f t="shared" si="1"/>
        <v>1513.45</v>
      </c>
      <c r="D25" s="24">
        <f t="shared" si="0"/>
        <v>1513.45</v>
      </c>
    </row>
    <row r="26" spans="1:4" x14ac:dyDescent="0.3">
      <c r="A26" s="11" t="s">
        <v>23</v>
      </c>
      <c r="B26" s="12">
        <f>65.02</f>
        <v>65.02</v>
      </c>
      <c r="C26" s="23">
        <f t="shared" si="1"/>
        <v>32.51</v>
      </c>
      <c r="D26" s="24">
        <f t="shared" si="0"/>
        <v>32.51</v>
      </c>
    </row>
    <row r="27" spans="1:4" x14ac:dyDescent="0.3">
      <c r="A27" s="11" t="s">
        <v>24</v>
      </c>
      <c r="B27" s="12">
        <v>95.6</v>
      </c>
      <c r="C27" s="23">
        <f t="shared" si="1"/>
        <v>47.8</v>
      </c>
      <c r="D27" s="24">
        <f t="shared" si="0"/>
        <v>47.8</v>
      </c>
    </row>
    <row r="28" spans="1:4" x14ac:dyDescent="0.3">
      <c r="A28" s="25" t="s">
        <v>9</v>
      </c>
      <c r="B28" s="26">
        <v>118.24</v>
      </c>
      <c r="C28" s="13">
        <f t="shared" si="1"/>
        <v>59.12</v>
      </c>
      <c r="D28" s="14">
        <f t="shared" si="0"/>
        <v>59.12</v>
      </c>
    </row>
    <row r="29" spans="1:4" x14ac:dyDescent="0.3">
      <c r="A29" s="15" t="s">
        <v>25</v>
      </c>
      <c r="B29" s="28">
        <v>112.61</v>
      </c>
      <c r="C29" s="17">
        <v>56.3</v>
      </c>
      <c r="D29" s="18">
        <f t="shared" si="0"/>
        <v>56.31</v>
      </c>
    </row>
    <row r="30" spans="1:4" ht="15" thickBot="1" x14ac:dyDescent="0.35">
      <c r="A30" s="29" t="s">
        <v>26</v>
      </c>
      <c r="B30" s="30">
        <f>SUM(B4:B29)</f>
        <v>79721.37999999999</v>
      </c>
      <c r="C30" s="30">
        <f t="shared" ref="C30:D30" si="2">SUM(C4:C29)</f>
        <v>39757.769999999997</v>
      </c>
      <c r="D30" s="32">
        <f t="shared" si="2"/>
        <v>39963.609999999993</v>
      </c>
    </row>
    <row r="31" spans="1:4" x14ac:dyDescent="0.3">
      <c r="A31" s="31"/>
    </row>
    <row r="32" spans="1:4" x14ac:dyDescent="0.3">
      <c r="A32" s="31"/>
    </row>
    <row r="33" spans="1:1" x14ac:dyDescent="0.3">
      <c r="A33" s="31"/>
    </row>
    <row r="34" spans="1:1" x14ac:dyDescent="0.3">
      <c r="A34" s="31"/>
    </row>
    <row r="37" spans="1:1" x14ac:dyDescent="0.3">
      <c r="A37" s="31"/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EON_NR_2021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2019-01-18T10:20:35Z</cp:lastPrinted>
  <dcterms:created xsi:type="dcterms:W3CDTF">2015-07-03T08:32:14Z</dcterms:created>
  <dcterms:modified xsi:type="dcterms:W3CDTF">2022-02-15T14:45:44Z</dcterms:modified>
</cp:coreProperties>
</file>