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_Projekty\Projekty 2021\Nadacia Allianz (Den bielej palice)\Mesta a priechody\"/>
    </mc:Choice>
  </mc:AlternateContent>
  <bookViews>
    <workbookView xWindow="0" yWindow="0" windowWidth="28800" windowHeight="1353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74" i="1" l="1"/>
  <c r="F74" i="1"/>
  <c r="E74" i="1"/>
  <c r="G60" i="1"/>
  <c r="F60" i="1"/>
  <c r="G44" i="1"/>
  <c r="F44" i="1"/>
  <c r="G36" i="1"/>
  <c r="F36" i="1"/>
  <c r="G28" i="1"/>
  <c r="F28" i="1"/>
  <c r="G19" i="1"/>
  <c r="F19" i="1"/>
  <c r="G9" i="1"/>
  <c r="F9" i="1"/>
  <c r="E4" i="1"/>
  <c r="E58" i="1" l="1"/>
  <c r="H58" i="1" s="1"/>
  <c r="E5" i="1"/>
  <c r="E6" i="1"/>
  <c r="E3" i="1" l="1"/>
  <c r="E7" i="1"/>
  <c r="E8" i="1"/>
  <c r="E9" i="1" l="1"/>
  <c r="H74" i="1"/>
  <c r="E65" i="1" l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64" i="1"/>
  <c r="H64" i="1" s="1"/>
  <c r="F72" i="1"/>
  <c r="G72" i="1"/>
  <c r="E72" i="1" l="1"/>
  <c r="H72" i="1" s="1"/>
  <c r="E59" i="1" l="1"/>
  <c r="H59" i="1" s="1"/>
  <c r="E57" i="1"/>
  <c r="H57" i="1" s="1"/>
  <c r="E56" i="1"/>
  <c r="H56" i="1" s="1"/>
  <c r="E55" i="1"/>
  <c r="F51" i="1"/>
  <c r="G51" i="1"/>
  <c r="E50" i="1"/>
  <c r="H50" i="1" s="1"/>
  <c r="E49" i="1"/>
  <c r="H49" i="1" s="1"/>
  <c r="E48" i="1"/>
  <c r="H48" i="1" s="1"/>
  <c r="E35" i="1"/>
  <c r="H35" i="1" s="1"/>
  <c r="E34" i="1"/>
  <c r="H34" i="1" s="1"/>
  <c r="E33" i="1"/>
  <c r="H33" i="1" s="1"/>
  <c r="E32" i="1"/>
  <c r="H32" i="1" s="1"/>
  <c r="E43" i="1"/>
  <c r="H43" i="1" s="1"/>
  <c r="E42" i="1"/>
  <c r="H42" i="1" s="1"/>
  <c r="E41" i="1"/>
  <c r="H41" i="1" s="1"/>
  <c r="E40" i="1"/>
  <c r="H40" i="1" s="1"/>
  <c r="E27" i="1"/>
  <c r="H27" i="1" s="1"/>
  <c r="E26" i="1"/>
  <c r="H26" i="1" s="1"/>
  <c r="E25" i="1"/>
  <c r="H25" i="1" s="1"/>
  <c r="E24" i="1"/>
  <c r="H24" i="1" s="1"/>
  <c r="E23" i="1"/>
  <c r="H23" i="1" s="1"/>
  <c r="H4" i="1"/>
  <c r="H5" i="1"/>
  <c r="H6" i="1"/>
  <c r="H7" i="1"/>
  <c r="H8" i="1"/>
  <c r="H3" i="1"/>
  <c r="E14" i="1"/>
  <c r="H14" i="1" s="1"/>
  <c r="E15" i="1"/>
  <c r="H15" i="1" s="1"/>
  <c r="E16" i="1"/>
  <c r="H16" i="1" s="1"/>
  <c r="E17" i="1"/>
  <c r="H17" i="1" s="1"/>
  <c r="E18" i="1"/>
  <c r="H18" i="1" s="1"/>
  <c r="E13" i="1"/>
  <c r="H13" i="1" s="1"/>
  <c r="E51" i="1" l="1"/>
  <c r="H51" i="1" s="1"/>
  <c r="E44" i="1"/>
  <c r="H44" i="1" s="1"/>
  <c r="E36" i="1"/>
  <c r="H36" i="1" s="1"/>
  <c r="E60" i="1"/>
  <c r="H60" i="1" s="1"/>
  <c r="H55" i="1"/>
  <c r="E19" i="1"/>
  <c r="H19" i="1" s="1"/>
  <c r="H9" i="1"/>
  <c r="E28" i="1"/>
  <c r="H28" i="1" s="1"/>
</calcChain>
</file>

<file path=xl/sharedStrings.xml><?xml version="1.0" encoding="utf-8"?>
<sst xmlns="http://schemas.openxmlformats.org/spreadsheetml/2006/main" count="216" uniqueCount="118">
  <si>
    <t xml:space="preserve">mesto </t>
  </si>
  <si>
    <t>priechod (ulica, lokalita)</t>
  </si>
  <si>
    <t>čas akcie na priechode</t>
  </si>
  <si>
    <t>Banská Bystrica</t>
  </si>
  <si>
    <t>Námestie Slobody</t>
  </si>
  <si>
    <t>9:00 - 11:00</t>
  </si>
  <si>
    <t>Brezno</t>
  </si>
  <si>
    <t>Zvolen</t>
  </si>
  <si>
    <t xml:space="preserve">Divadelná ul. </t>
  </si>
  <si>
    <t>10:00 - 12:00</t>
  </si>
  <si>
    <t>Lučenec</t>
  </si>
  <si>
    <t>Hasičská cesta</t>
  </si>
  <si>
    <t>Veľký Krtíš</t>
  </si>
  <si>
    <t>Rimavská Sobota</t>
  </si>
  <si>
    <t xml:space="preserve">Banskobystrický kraj </t>
  </si>
  <si>
    <t xml:space="preserve">Košice </t>
  </si>
  <si>
    <t>9:00-11:00</t>
  </si>
  <si>
    <t xml:space="preserve">Budimír </t>
  </si>
  <si>
    <t>Sečovce</t>
  </si>
  <si>
    <t>Rožňava</t>
  </si>
  <si>
    <r>
      <t xml:space="preserve">Spišská Nová </t>
    </r>
    <r>
      <rPr>
        <b/>
        <sz val="11"/>
        <color theme="1"/>
        <rFont val="Calibri"/>
        <family val="2"/>
        <charset val="238"/>
        <scheme val="minor"/>
      </rPr>
      <t>Ves</t>
    </r>
  </si>
  <si>
    <t xml:space="preserve">Košický kraj </t>
  </si>
  <si>
    <t>Čermeľská cesta</t>
  </si>
  <si>
    <t>Nám. Sv. Cyrila a Metoda</t>
  </si>
  <si>
    <t>Šafárikova ulica</t>
  </si>
  <si>
    <t>Letná ulica</t>
  </si>
  <si>
    <t>Ulica ČSA</t>
  </si>
  <si>
    <t>Banícka ulica (pri autobusovej stanici)</t>
  </si>
  <si>
    <t xml:space="preserve">Malohontská ulica </t>
  </si>
  <si>
    <t>Nitra</t>
  </si>
  <si>
    <t>Levice</t>
  </si>
  <si>
    <t>Nové Zámky</t>
  </si>
  <si>
    <t>Šaľa</t>
  </si>
  <si>
    <t>Nitriansky kraj</t>
  </si>
  <si>
    <t>Vlčanská ulica</t>
  </si>
  <si>
    <t>Nábrežná ulica</t>
  </si>
  <si>
    <t>Ulica P. O. Hviezdoslava</t>
  </si>
  <si>
    <t>Prešov</t>
  </si>
  <si>
    <t>Stará Ľubovňa</t>
  </si>
  <si>
    <t>8:00 - 10:00</t>
  </si>
  <si>
    <t>Poprad</t>
  </si>
  <si>
    <t>Prešovský kraj</t>
  </si>
  <si>
    <t>Levočská ulica (pri ZŠ)</t>
  </si>
  <si>
    <t xml:space="preserve">Ulica L. Svobodu </t>
  </si>
  <si>
    <t>Bánovce nad Bebravou</t>
  </si>
  <si>
    <t>Dubnica nad Váhom</t>
  </si>
  <si>
    <t>9:30-11:30</t>
  </si>
  <si>
    <t>10:00-12:00</t>
  </si>
  <si>
    <t>Trenčín</t>
  </si>
  <si>
    <t>Opatovská ulica</t>
  </si>
  <si>
    <t>Trenčiansky kraj</t>
  </si>
  <si>
    <t>Trnava</t>
  </si>
  <si>
    <t>Zelenečská ulica</t>
  </si>
  <si>
    <t>Senica</t>
  </si>
  <si>
    <t>Sotinská ulica</t>
  </si>
  <si>
    <t>Skalica</t>
  </si>
  <si>
    <t>Mallého ulica</t>
  </si>
  <si>
    <t>Trnavský kraj</t>
  </si>
  <si>
    <t xml:space="preserve">Žilina </t>
  </si>
  <si>
    <t xml:space="preserve">Liptovský Mikuláš </t>
  </si>
  <si>
    <t xml:space="preserve">Štúrova ulica </t>
  </si>
  <si>
    <t>Čadca</t>
  </si>
  <si>
    <t xml:space="preserve">Ružomberok </t>
  </si>
  <si>
    <t xml:space="preserve">Námestovo </t>
  </si>
  <si>
    <t xml:space="preserve">Štefánikova ulica </t>
  </si>
  <si>
    <t xml:space="preserve">Trstená </t>
  </si>
  <si>
    <t xml:space="preserve">pri Roháči </t>
  </si>
  <si>
    <t xml:space="preserve">Martin </t>
  </si>
  <si>
    <t xml:space="preserve">Dolný Kubín </t>
  </si>
  <si>
    <t>8:00-9:30</t>
  </si>
  <si>
    <t>Radlinského ulica</t>
  </si>
  <si>
    <t>Zelená ulica</t>
  </si>
  <si>
    <t xml:space="preserve">Ulica J. Kačku </t>
  </si>
  <si>
    <t xml:space="preserve">Ulica vysokoškolákov </t>
  </si>
  <si>
    <t>Bratislavský kraj</t>
  </si>
  <si>
    <t>Bratislava</t>
  </si>
  <si>
    <t>Pezinok</t>
  </si>
  <si>
    <t>Palárikova ulica</t>
  </si>
  <si>
    <t>spolu</t>
  </si>
  <si>
    <t>zastavilo</t>
  </si>
  <si>
    <t>nezastavilo</t>
  </si>
  <si>
    <t>%</t>
  </si>
  <si>
    <t>SPOLU</t>
  </si>
  <si>
    <t>sumár</t>
  </si>
  <si>
    <t>Špitálska ul- pri predajni Textil house</t>
  </si>
  <si>
    <t>Ružinovská ul.- oproti nemocnici Ružinov</t>
  </si>
  <si>
    <t>Račianska ul. - Ursínyho ul</t>
  </si>
  <si>
    <t>Karloveská ul. (pri ÚNSS)</t>
  </si>
  <si>
    <t>Rusovská cesta pri Vlastenckom nám.</t>
  </si>
  <si>
    <t>Bratislavská ul.- Bernoláková ul.</t>
  </si>
  <si>
    <t>Autobusová zástavka -Kaštieľ</t>
  </si>
  <si>
    <t>9:00 - 12:00</t>
  </si>
  <si>
    <t>ulica Obrancov mieru</t>
  </si>
  <si>
    <t>Dunajská Streda</t>
  </si>
  <si>
    <t>Hlavná ulica (Neratovické nám. )</t>
  </si>
  <si>
    <t xml:space="preserve">Žilinský kraj </t>
  </si>
  <si>
    <t xml:space="preserve">1. </t>
  </si>
  <si>
    <t>1.</t>
  </si>
  <si>
    <t>2</t>
  </si>
  <si>
    <t>3</t>
  </si>
  <si>
    <t>4</t>
  </si>
  <si>
    <t>5</t>
  </si>
  <si>
    <t>6</t>
  </si>
  <si>
    <t>7</t>
  </si>
  <si>
    <t>8</t>
  </si>
  <si>
    <t>Svidník</t>
  </si>
  <si>
    <t>Hlohovec</t>
  </si>
  <si>
    <t>Pribinova ulica</t>
  </si>
  <si>
    <t xml:space="preserve">Ul. Obrancov mieru </t>
  </si>
  <si>
    <t>Ul. Sov. Hrdinov/OD Profit</t>
  </si>
  <si>
    <t>8:00 - 12:00</t>
  </si>
  <si>
    <t>Spolu: 41 priechodov</t>
  </si>
  <si>
    <t xml:space="preserve">Hviezdoslavova ul. </t>
  </si>
  <si>
    <t>zrušené</t>
  </si>
  <si>
    <t>zmena času</t>
  </si>
  <si>
    <t>úprava na 38 priechodov k dátumu konania akcie</t>
  </si>
  <si>
    <t>zmena priechodu na Ul. A. Hlinku v deň akcie</t>
  </si>
  <si>
    <t>ul. A. Hlinku (Svätoplukova ulica pôvodne)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</si>
</sst>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20" fontId="0" fillId="0" borderId="1" xfId="0" applyNumberFormat="1" applyBorder="1"/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0" fontId="3" fillId="0" borderId="1" xfId="0" applyFont="1" applyFill="1" applyBorder="1"/>
    <xf numFmtId="0" fontId="1" fillId="3" borderId="1" xfId="0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0" borderId="0" xfId="0" applyBorder="1" applyAlignment="1"/>
    <xf numFmtId="0" fontId="0" fillId="0" borderId="0" xfId="0" applyNumberFormat="1" applyBorder="1" applyAlignment="1"/>
    <xf numFmtId="0" fontId="0" fillId="0" borderId="0" xfId="0" applyFont="1" applyBorder="1" applyAlignment="1"/>
    <xf numFmtId="0" fontId="0" fillId="0" borderId="0" xfId="0" applyFont="1"/>
    <xf numFmtId="0" fontId="1" fillId="4" borderId="2" xfId="0" applyFont="1" applyFill="1" applyBorder="1"/>
    <xf numFmtId="0" fontId="0" fillId="4" borderId="3" xfId="0" applyFont="1" applyFill="1" applyBorder="1"/>
    <xf numFmtId="0" fontId="0" fillId="4" borderId="1" xfId="0" applyFont="1" applyFill="1" applyBorder="1"/>
    <xf numFmtId="164" fontId="0" fillId="4" borderId="1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/>
    <xf numFmtId="164" fontId="0" fillId="0" borderId="0" xfId="0" applyNumberFormat="1" applyBorder="1"/>
    <xf numFmtId="0" fontId="5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ill="1" applyBorder="1"/>
    <xf numFmtId="20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ont="1" applyFill="1" applyBorder="1"/>
    <xf numFmtId="20" fontId="0" fillId="0" borderId="0" xfId="0" applyNumberFormat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NumberFormat="1" applyFont="1" applyBorder="1" applyAlignment="1"/>
    <xf numFmtId="165" fontId="8" fillId="0" borderId="0" xfId="0" applyNumberFormat="1" applyFont="1" applyBorder="1"/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0" fillId="4" borderId="1" xfId="0" applyFill="1" applyBorder="1"/>
    <xf numFmtId="0" fontId="1" fillId="0" borderId="1" xfId="0" applyFont="1" applyFill="1" applyBorder="1"/>
    <xf numFmtId="164" fontId="0" fillId="0" borderId="1" xfId="0" applyNumberFormat="1" applyFill="1" applyBorder="1"/>
    <xf numFmtId="0" fontId="0" fillId="0" borderId="0" xfId="0" applyFill="1"/>
    <xf numFmtId="0" fontId="5" fillId="0" borderId="1" xfId="0" applyFont="1" applyFill="1" applyBorder="1" applyAlignment="1">
      <alignment horizontal="left" vertical="center" wrapText="1" indent="1"/>
    </xf>
    <xf numFmtId="0" fontId="0" fillId="4" borderId="4" xfId="0" applyFill="1" applyBorder="1"/>
    <xf numFmtId="0" fontId="0" fillId="0" borderId="5" xfId="0" applyBorder="1"/>
    <xf numFmtId="164" fontId="0" fillId="0" borderId="5" xfId="0" applyNumberFormat="1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4" borderId="1" xfId="0" applyNumberFormat="1" applyFont="1" applyFill="1" applyBorder="1" applyAlignment="1"/>
    <xf numFmtId="0" fontId="1" fillId="4" borderId="1" xfId="0" applyFont="1" applyFill="1" applyBorder="1" applyAlignment="1"/>
    <xf numFmtId="14" fontId="0" fillId="0" borderId="0" xfId="0" applyNumberFormat="1" applyFill="1" applyBorder="1" applyAlignment="1">
      <alignment horizontal="center"/>
    </xf>
    <xf numFmtId="0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4" xfId="0" applyFont="1" applyFill="1" applyBorder="1" applyAlignment="1"/>
    <xf numFmtId="0" fontId="0" fillId="5" borderId="0" xfId="0" applyFill="1"/>
    <xf numFmtId="0" fontId="0" fillId="5" borderId="0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topLeftCell="A46" workbookViewId="0">
      <selection activeCell="D48" sqref="D48"/>
    </sheetView>
  </sheetViews>
  <sheetFormatPr defaultRowHeight="15" x14ac:dyDescent="0.25"/>
  <cols>
    <col min="1" max="1" width="4.5703125" customWidth="1"/>
    <col min="2" max="2" width="21.42578125" bestFit="1" customWidth="1"/>
    <col min="3" max="3" width="49.140625" customWidth="1"/>
    <col min="4" max="4" width="17.28515625" customWidth="1"/>
    <col min="5" max="5" width="8" customWidth="1"/>
    <col min="6" max="6" width="8.7109375" bestFit="1" customWidth="1"/>
    <col min="7" max="7" width="11" bestFit="1" customWidth="1"/>
    <col min="8" max="8" width="7.42578125" customWidth="1"/>
    <col min="9" max="9" width="11.85546875" bestFit="1" customWidth="1"/>
    <col min="10" max="10" width="15.42578125" customWidth="1"/>
    <col min="11" max="11" width="16" customWidth="1"/>
    <col min="12" max="12" width="12.42578125" customWidth="1"/>
  </cols>
  <sheetData>
    <row r="1" spans="1:18" ht="15" customHeight="1" x14ac:dyDescent="0.25">
      <c r="B1" s="67" t="s">
        <v>14</v>
      </c>
      <c r="C1" s="67"/>
      <c r="D1" s="67"/>
      <c r="E1" s="67"/>
      <c r="F1" s="57"/>
      <c r="G1" s="57"/>
      <c r="H1" s="57"/>
    </row>
    <row r="2" spans="1:18" ht="15" customHeight="1" x14ac:dyDescent="0.25">
      <c r="B2" s="2" t="s">
        <v>0</v>
      </c>
      <c r="C2" s="3" t="s">
        <v>1</v>
      </c>
      <c r="D2" s="3" t="s">
        <v>2</v>
      </c>
      <c r="E2" s="1" t="s">
        <v>78</v>
      </c>
      <c r="F2" s="5" t="s">
        <v>79</v>
      </c>
      <c r="G2" s="5" t="s">
        <v>80</v>
      </c>
      <c r="H2" s="5" t="s">
        <v>81</v>
      </c>
      <c r="K2" s="12"/>
      <c r="R2" s="14"/>
    </row>
    <row r="3" spans="1:18" ht="15" customHeight="1" x14ac:dyDescent="0.25">
      <c r="A3" t="s">
        <v>96</v>
      </c>
      <c r="B3" s="5" t="s">
        <v>3</v>
      </c>
      <c r="C3" s="4" t="s">
        <v>4</v>
      </c>
      <c r="D3" s="5" t="s">
        <v>5</v>
      </c>
      <c r="E3" s="5">
        <f>SUM(F3:G3)</f>
        <v>214</v>
      </c>
      <c r="F3" s="5">
        <v>162</v>
      </c>
      <c r="G3" s="5">
        <v>52</v>
      </c>
      <c r="H3" s="13">
        <f>G3/E3*100</f>
        <v>24.299065420560748</v>
      </c>
      <c r="K3" s="12"/>
      <c r="R3" s="14"/>
    </row>
    <row r="4" spans="1:18" ht="15" customHeight="1" x14ac:dyDescent="0.25">
      <c r="A4" t="s">
        <v>98</v>
      </c>
      <c r="B4" s="5" t="s">
        <v>6</v>
      </c>
      <c r="C4" s="4" t="s">
        <v>26</v>
      </c>
      <c r="D4" s="5" t="s">
        <v>5</v>
      </c>
      <c r="E4" s="5">
        <f t="shared" ref="E4:E8" si="0">SUM(F4:G4)</f>
        <v>65</v>
      </c>
      <c r="F4" s="5">
        <v>57</v>
      </c>
      <c r="G4" s="5">
        <v>8</v>
      </c>
      <c r="H4" s="13">
        <f t="shared" ref="H4:H9" si="1">G4/E4*100</f>
        <v>12.307692307692308</v>
      </c>
      <c r="K4" s="12"/>
      <c r="R4" s="14"/>
    </row>
    <row r="5" spans="1:18" ht="15" customHeight="1" x14ac:dyDescent="0.25">
      <c r="A5" t="s">
        <v>99</v>
      </c>
      <c r="B5" s="5" t="s">
        <v>7</v>
      </c>
      <c r="C5" s="4" t="s">
        <v>8</v>
      </c>
      <c r="D5" s="7" t="s">
        <v>9</v>
      </c>
      <c r="E5" s="5">
        <f t="shared" si="0"/>
        <v>52</v>
      </c>
      <c r="F5" s="5">
        <v>44</v>
      </c>
      <c r="G5" s="5">
        <v>8</v>
      </c>
      <c r="H5" s="13">
        <f t="shared" si="1"/>
        <v>15.384615384615385</v>
      </c>
      <c r="K5" s="12"/>
      <c r="R5" s="14"/>
    </row>
    <row r="6" spans="1:18" ht="15" customHeight="1" x14ac:dyDescent="0.25">
      <c r="A6" t="s">
        <v>100</v>
      </c>
      <c r="B6" s="5" t="s">
        <v>10</v>
      </c>
      <c r="C6" s="4" t="s">
        <v>11</v>
      </c>
      <c r="D6" s="5" t="s">
        <v>5</v>
      </c>
      <c r="E6" s="5">
        <f t="shared" si="0"/>
        <v>113</v>
      </c>
      <c r="F6" s="5">
        <v>73</v>
      </c>
      <c r="G6" s="5">
        <v>40</v>
      </c>
      <c r="H6" s="13">
        <f t="shared" si="1"/>
        <v>35.398230088495573</v>
      </c>
      <c r="K6" s="12"/>
      <c r="R6" s="14"/>
    </row>
    <row r="7" spans="1:18" ht="15" customHeight="1" x14ac:dyDescent="0.25">
      <c r="A7" t="s">
        <v>101</v>
      </c>
      <c r="B7" s="5" t="s">
        <v>12</v>
      </c>
      <c r="C7" s="4" t="s">
        <v>27</v>
      </c>
      <c r="D7" s="5" t="s">
        <v>5</v>
      </c>
      <c r="E7" s="5">
        <f t="shared" si="0"/>
        <v>102</v>
      </c>
      <c r="F7" s="5">
        <v>93</v>
      </c>
      <c r="G7" s="5">
        <v>9</v>
      </c>
      <c r="H7" s="13">
        <f t="shared" si="1"/>
        <v>8.8235294117647065</v>
      </c>
      <c r="K7" s="12"/>
      <c r="R7" s="14"/>
    </row>
    <row r="8" spans="1:18" ht="15" customHeight="1" x14ac:dyDescent="0.25">
      <c r="A8" t="s">
        <v>102</v>
      </c>
      <c r="B8" s="6" t="s">
        <v>13</v>
      </c>
      <c r="C8" s="5" t="s">
        <v>28</v>
      </c>
      <c r="D8" s="5" t="s">
        <v>5</v>
      </c>
      <c r="E8" s="5">
        <f t="shared" si="0"/>
        <v>139</v>
      </c>
      <c r="F8" s="5">
        <v>123</v>
      </c>
      <c r="G8" s="5">
        <v>16</v>
      </c>
      <c r="H8" s="13">
        <f t="shared" si="1"/>
        <v>11.510791366906476</v>
      </c>
      <c r="K8" s="12"/>
      <c r="R8" s="14"/>
    </row>
    <row r="9" spans="1:18" ht="15" customHeight="1" x14ac:dyDescent="0.25">
      <c r="B9" s="16" t="s">
        <v>82</v>
      </c>
      <c r="C9" s="5"/>
      <c r="D9" s="5"/>
      <c r="E9" s="6">
        <f>SUM(E3:E8)</f>
        <v>685</v>
      </c>
      <c r="F9" s="5">
        <f>SUM(F3:F8)</f>
        <v>552</v>
      </c>
      <c r="G9" s="5">
        <f>SUM(G3:G8)</f>
        <v>133</v>
      </c>
      <c r="H9" s="17">
        <f t="shared" si="1"/>
        <v>19.416058394160586</v>
      </c>
    </row>
    <row r="10" spans="1:18" ht="15" customHeight="1" x14ac:dyDescent="0.25">
      <c r="B10" s="58"/>
      <c r="C10" s="6"/>
      <c r="D10" s="6"/>
      <c r="E10" s="6"/>
      <c r="F10" s="6"/>
      <c r="G10" s="6"/>
      <c r="H10" s="59"/>
    </row>
    <row r="11" spans="1:18" ht="15" customHeight="1" x14ac:dyDescent="0.25">
      <c r="B11" s="68" t="s">
        <v>74</v>
      </c>
      <c r="C11" s="68"/>
      <c r="D11" s="68"/>
      <c r="E11" s="68"/>
      <c r="F11" s="57"/>
      <c r="G11" s="57"/>
      <c r="H11" s="57"/>
    </row>
    <row r="12" spans="1:18" ht="15" customHeight="1" x14ac:dyDescent="0.25">
      <c r="B12" s="2" t="s">
        <v>0</v>
      </c>
      <c r="C12" s="3" t="s">
        <v>1</v>
      </c>
      <c r="D12" s="3" t="s">
        <v>2</v>
      </c>
      <c r="E12" s="1"/>
      <c r="F12" s="5"/>
      <c r="G12" s="5"/>
      <c r="H12" s="5"/>
    </row>
    <row r="13" spans="1:18" ht="15" customHeight="1" x14ac:dyDescent="0.25">
      <c r="A13" t="s">
        <v>97</v>
      </c>
      <c r="B13" s="5" t="s">
        <v>75</v>
      </c>
      <c r="C13" s="55" t="s">
        <v>84</v>
      </c>
      <c r="D13" s="5" t="s">
        <v>5</v>
      </c>
      <c r="E13" s="5">
        <f>SUM(F13:G13)</f>
        <v>75</v>
      </c>
      <c r="F13" s="5">
        <v>53</v>
      </c>
      <c r="G13" s="5">
        <v>22</v>
      </c>
      <c r="H13" s="13">
        <f t="shared" ref="H13:H19" si="2">G13/E13*100</f>
        <v>29.333333333333332</v>
      </c>
      <c r="K13" s="28"/>
      <c r="L13" s="29"/>
      <c r="M13" s="30"/>
      <c r="N13" s="28"/>
      <c r="O13" s="28"/>
      <c r="P13" s="28"/>
      <c r="Q13" s="28"/>
      <c r="R13" s="31"/>
    </row>
    <row r="14" spans="1:18" ht="15" customHeight="1" x14ac:dyDescent="0.25">
      <c r="A14" t="s">
        <v>98</v>
      </c>
      <c r="B14" s="5" t="s">
        <v>75</v>
      </c>
      <c r="C14" s="56" t="s">
        <v>85</v>
      </c>
      <c r="D14" s="5" t="s">
        <v>5</v>
      </c>
      <c r="E14" s="5">
        <f t="shared" ref="E14:E18" si="3">SUM(F14:G14)</f>
        <v>241</v>
      </c>
      <c r="F14" s="5">
        <v>198</v>
      </c>
      <c r="G14" s="5">
        <v>43</v>
      </c>
      <c r="H14" s="13">
        <f t="shared" si="2"/>
        <v>17.842323651452283</v>
      </c>
      <c r="K14" s="28"/>
      <c r="L14" s="32"/>
      <c r="M14" s="30"/>
      <c r="N14" s="28"/>
      <c r="O14" s="28"/>
      <c r="P14" s="28"/>
      <c r="Q14" s="28"/>
      <c r="R14" s="31"/>
    </row>
    <row r="15" spans="1:18" ht="15" customHeight="1" x14ac:dyDescent="0.25">
      <c r="A15" t="s">
        <v>99</v>
      </c>
      <c r="B15" s="5" t="s">
        <v>75</v>
      </c>
      <c r="C15" s="55" t="s">
        <v>86</v>
      </c>
      <c r="D15" s="5" t="s">
        <v>5</v>
      </c>
      <c r="E15" s="5">
        <f t="shared" si="3"/>
        <v>47</v>
      </c>
      <c r="F15" s="5">
        <v>40</v>
      </c>
      <c r="G15" s="5">
        <v>7</v>
      </c>
      <c r="H15" s="13">
        <f t="shared" si="2"/>
        <v>14.893617021276595</v>
      </c>
      <c r="K15" s="28"/>
      <c r="L15" s="29"/>
      <c r="M15" s="30"/>
      <c r="N15" s="28"/>
      <c r="O15" s="28"/>
      <c r="P15" s="28"/>
      <c r="Q15" s="28"/>
      <c r="R15" s="31"/>
    </row>
    <row r="16" spans="1:18" ht="15" customHeight="1" x14ac:dyDescent="0.25">
      <c r="A16" t="s">
        <v>100</v>
      </c>
      <c r="B16" s="5" t="s">
        <v>75</v>
      </c>
      <c r="C16" s="56" t="s">
        <v>87</v>
      </c>
      <c r="D16" s="5" t="s">
        <v>5</v>
      </c>
      <c r="E16" s="5">
        <f t="shared" si="3"/>
        <v>198</v>
      </c>
      <c r="F16" s="5">
        <v>132</v>
      </c>
      <c r="G16" s="5">
        <v>66</v>
      </c>
      <c r="H16" s="13">
        <f t="shared" si="2"/>
        <v>33.333333333333329</v>
      </c>
      <c r="K16" s="28"/>
      <c r="L16" s="32"/>
      <c r="M16" s="30"/>
      <c r="N16" s="28"/>
      <c r="O16" s="28"/>
      <c r="P16" s="28"/>
      <c r="Q16" s="28"/>
      <c r="R16" s="31"/>
    </row>
    <row r="17" spans="1:18" ht="15" customHeight="1" x14ac:dyDescent="0.25">
      <c r="A17" t="s">
        <v>101</v>
      </c>
      <c r="B17" s="5" t="s">
        <v>75</v>
      </c>
      <c r="C17" s="56" t="s">
        <v>88</v>
      </c>
      <c r="D17" s="5" t="s">
        <v>5</v>
      </c>
      <c r="E17" s="5">
        <f t="shared" si="3"/>
        <v>101</v>
      </c>
      <c r="F17" s="5">
        <v>71</v>
      </c>
      <c r="G17" s="5">
        <v>30</v>
      </c>
      <c r="H17" s="13">
        <f t="shared" si="2"/>
        <v>29.702970297029701</v>
      </c>
      <c r="K17" s="28"/>
      <c r="L17" s="32"/>
      <c r="M17" s="30"/>
      <c r="N17" s="28"/>
      <c r="O17" s="28"/>
      <c r="P17" s="28"/>
      <c r="Q17" s="28"/>
      <c r="R17" s="31"/>
    </row>
    <row r="18" spans="1:18" ht="15" customHeight="1" x14ac:dyDescent="0.25">
      <c r="A18" t="s">
        <v>102</v>
      </c>
      <c r="B18" s="5" t="s">
        <v>76</v>
      </c>
      <c r="C18" s="56" t="s">
        <v>89</v>
      </c>
      <c r="D18" s="5" t="s">
        <v>5</v>
      </c>
      <c r="E18" s="5">
        <f t="shared" si="3"/>
        <v>246</v>
      </c>
      <c r="F18" s="5">
        <v>167</v>
      </c>
      <c r="G18" s="5">
        <v>79</v>
      </c>
      <c r="H18" s="13">
        <f t="shared" si="2"/>
        <v>32.113821138211385</v>
      </c>
      <c r="K18" s="28"/>
      <c r="L18" s="32"/>
      <c r="M18" s="30"/>
      <c r="N18" s="28"/>
      <c r="O18" s="28"/>
      <c r="P18" s="28"/>
      <c r="Q18" s="28"/>
      <c r="R18" s="31"/>
    </row>
    <row r="19" spans="1:18" ht="15" customHeight="1" x14ac:dyDescent="0.25">
      <c r="B19" s="18" t="s">
        <v>82</v>
      </c>
      <c r="C19" s="11"/>
      <c r="D19" s="5"/>
      <c r="E19" s="5">
        <f>SUM(E13:E18)</f>
        <v>908</v>
      </c>
      <c r="F19" s="5">
        <f>SUM(F13:F18)</f>
        <v>661</v>
      </c>
      <c r="G19" s="5">
        <f>SUM(G13:G18)</f>
        <v>247</v>
      </c>
      <c r="H19" s="17">
        <f t="shared" si="2"/>
        <v>27.202643171806169</v>
      </c>
      <c r="K19" s="28"/>
      <c r="L19" s="28"/>
      <c r="M19" s="28"/>
      <c r="N19" s="28"/>
      <c r="O19" s="28"/>
      <c r="P19" s="28"/>
      <c r="Q19" s="28"/>
      <c r="R19" s="31"/>
    </row>
    <row r="20" spans="1:18" ht="15" customHeight="1" x14ac:dyDescent="0.25">
      <c r="A20" s="60"/>
      <c r="B20" s="6"/>
      <c r="C20" s="61"/>
      <c r="D20" s="6"/>
      <c r="E20" s="6"/>
      <c r="F20" s="6"/>
      <c r="G20" s="6"/>
      <c r="H20" s="59"/>
      <c r="K20" s="28"/>
      <c r="L20" s="28"/>
      <c r="M20" s="28"/>
      <c r="N20" s="28"/>
      <c r="O20" s="28"/>
      <c r="P20" s="28"/>
      <c r="Q20" s="28"/>
      <c r="R20" s="31"/>
    </row>
    <row r="21" spans="1:18" ht="15" customHeight="1" x14ac:dyDescent="0.25">
      <c r="B21" s="67" t="s">
        <v>21</v>
      </c>
      <c r="C21" s="67"/>
      <c r="D21" s="67"/>
      <c r="E21" s="67"/>
      <c r="F21" s="57"/>
      <c r="G21" s="57"/>
      <c r="H21" s="57"/>
      <c r="K21" s="28"/>
      <c r="L21" s="28"/>
      <c r="M21" s="28"/>
      <c r="N21" s="28"/>
      <c r="O21" s="28"/>
      <c r="P21" s="28"/>
      <c r="Q21" s="28"/>
      <c r="R21" s="28"/>
    </row>
    <row r="22" spans="1:18" ht="15" customHeight="1" x14ac:dyDescent="0.25">
      <c r="B22" s="2" t="s">
        <v>0</v>
      </c>
      <c r="C22" s="3" t="s">
        <v>1</v>
      </c>
      <c r="D22" s="3" t="s">
        <v>2</v>
      </c>
      <c r="E22" s="1"/>
      <c r="F22" s="5"/>
      <c r="G22" s="5"/>
      <c r="H22" s="5"/>
      <c r="K22" s="28"/>
      <c r="L22" s="28"/>
      <c r="M22" s="28"/>
      <c r="N22" s="28"/>
      <c r="O22" s="28"/>
      <c r="P22" s="28"/>
      <c r="Q22" s="28"/>
      <c r="R22" s="31"/>
    </row>
    <row r="23" spans="1:18" ht="15" customHeight="1" x14ac:dyDescent="0.25">
      <c r="A23" t="s">
        <v>97</v>
      </c>
      <c r="B23" s="5" t="s">
        <v>15</v>
      </c>
      <c r="C23" s="4" t="s">
        <v>22</v>
      </c>
      <c r="D23" s="5" t="s">
        <v>5</v>
      </c>
      <c r="E23" s="5">
        <f t="shared" ref="E23:E27" si="4">SUM(F23:G23)</f>
        <v>196</v>
      </c>
      <c r="F23" s="5">
        <v>161</v>
      </c>
      <c r="G23" s="5">
        <v>35</v>
      </c>
      <c r="H23" s="13">
        <f t="shared" ref="H23:H28" si="5">G23/E23*100</f>
        <v>17.857142857142858</v>
      </c>
      <c r="K23" s="28"/>
      <c r="L23" s="28"/>
      <c r="M23" s="28"/>
      <c r="N23" s="28"/>
      <c r="O23" s="28"/>
      <c r="P23" s="28"/>
      <c r="Q23" s="28"/>
      <c r="R23" s="31"/>
    </row>
    <row r="24" spans="1:18" ht="15" customHeight="1" x14ac:dyDescent="0.25">
      <c r="A24" t="s">
        <v>98</v>
      </c>
      <c r="B24" s="5" t="s">
        <v>17</v>
      </c>
      <c r="C24" s="4" t="s">
        <v>90</v>
      </c>
      <c r="D24" s="5" t="s">
        <v>5</v>
      </c>
      <c r="E24" s="5">
        <f t="shared" si="4"/>
        <v>76</v>
      </c>
      <c r="F24" s="5">
        <v>65</v>
      </c>
      <c r="G24" s="5">
        <v>11</v>
      </c>
      <c r="H24" s="13">
        <f t="shared" si="5"/>
        <v>14.473684210526317</v>
      </c>
      <c r="K24" s="28"/>
      <c r="L24" s="28"/>
      <c r="M24" s="28"/>
      <c r="N24" s="28"/>
      <c r="O24" s="28"/>
      <c r="P24" s="28"/>
      <c r="Q24" s="28"/>
      <c r="R24" s="31"/>
    </row>
    <row r="25" spans="1:18" ht="15" customHeight="1" x14ac:dyDescent="0.25">
      <c r="A25" t="s">
        <v>99</v>
      </c>
      <c r="B25" s="5" t="s">
        <v>18</v>
      </c>
      <c r="C25" s="4" t="s">
        <v>23</v>
      </c>
      <c r="D25" s="7" t="s">
        <v>9</v>
      </c>
      <c r="E25" s="5">
        <f t="shared" si="4"/>
        <v>120</v>
      </c>
      <c r="F25" s="5">
        <v>83</v>
      </c>
      <c r="G25" s="5">
        <v>37</v>
      </c>
      <c r="H25" s="13">
        <f t="shared" si="5"/>
        <v>30.833333333333336</v>
      </c>
      <c r="I25" t="s">
        <v>114</v>
      </c>
      <c r="K25" s="28"/>
      <c r="L25" s="28"/>
      <c r="M25" s="28"/>
      <c r="N25" s="28"/>
      <c r="O25" s="28"/>
      <c r="P25" s="28"/>
      <c r="Q25" s="28"/>
      <c r="R25" s="31"/>
    </row>
    <row r="26" spans="1:18" ht="15" customHeight="1" x14ac:dyDescent="0.25">
      <c r="A26" t="s">
        <v>100</v>
      </c>
      <c r="B26" s="5" t="s">
        <v>19</v>
      </c>
      <c r="C26" s="4" t="s">
        <v>24</v>
      </c>
      <c r="D26" s="5" t="s">
        <v>16</v>
      </c>
      <c r="E26" s="5">
        <f t="shared" si="4"/>
        <v>85</v>
      </c>
      <c r="F26" s="5">
        <v>65</v>
      </c>
      <c r="G26" s="5">
        <v>20</v>
      </c>
      <c r="H26" s="13">
        <f t="shared" si="5"/>
        <v>23.52941176470588</v>
      </c>
      <c r="K26" s="28"/>
      <c r="L26" s="28"/>
      <c r="M26" s="28"/>
      <c r="N26" s="28"/>
      <c r="O26" s="28"/>
      <c r="P26" s="28"/>
      <c r="Q26" s="28"/>
      <c r="R26" s="31"/>
    </row>
    <row r="27" spans="1:18" ht="15" customHeight="1" x14ac:dyDescent="0.25">
      <c r="A27" t="s">
        <v>101</v>
      </c>
      <c r="B27" s="6" t="s">
        <v>20</v>
      </c>
      <c r="C27" s="15" t="s">
        <v>25</v>
      </c>
      <c r="D27" s="6" t="s">
        <v>16</v>
      </c>
      <c r="E27" s="5">
        <f t="shared" si="4"/>
        <v>107</v>
      </c>
      <c r="F27" s="5">
        <v>63</v>
      </c>
      <c r="G27" s="5">
        <v>44</v>
      </c>
      <c r="H27" s="13">
        <f t="shared" si="5"/>
        <v>41.121495327102799</v>
      </c>
      <c r="K27" s="28"/>
      <c r="L27" s="28"/>
      <c r="M27" s="28"/>
      <c r="N27" s="28"/>
      <c r="O27" s="28"/>
      <c r="P27" s="28"/>
      <c r="Q27" s="28"/>
      <c r="R27" s="31"/>
    </row>
    <row r="28" spans="1:18" ht="15" customHeight="1" x14ac:dyDescent="0.25">
      <c r="B28" s="18" t="s">
        <v>82</v>
      </c>
      <c r="C28" s="5"/>
      <c r="D28" s="5"/>
      <c r="E28" s="6">
        <f>SUM(E23:E27)</f>
        <v>584</v>
      </c>
      <c r="F28" s="5">
        <f>SUM(F23:F27)</f>
        <v>437</v>
      </c>
      <c r="G28" s="5">
        <f>SUM(G23:G27)</f>
        <v>147</v>
      </c>
      <c r="H28" s="17">
        <f t="shared" si="5"/>
        <v>25.171232876712331</v>
      </c>
      <c r="K28" s="28"/>
      <c r="L28" s="28"/>
      <c r="M28" s="28"/>
      <c r="N28" s="28"/>
      <c r="O28" s="28"/>
      <c r="P28" s="28"/>
      <c r="Q28" s="28"/>
      <c r="R28" s="28"/>
    </row>
    <row r="29" spans="1:18" ht="15" customHeight="1" x14ac:dyDescent="0.25">
      <c r="A29" s="60"/>
      <c r="B29" s="6"/>
      <c r="C29" s="6"/>
      <c r="D29" s="6"/>
      <c r="E29" s="6"/>
      <c r="F29" s="6"/>
      <c r="G29" s="6"/>
      <c r="H29" s="60"/>
      <c r="K29" s="28"/>
      <c r="L29" s="28"/>
      <c r="M29" s="28"/>
      <c r="N29" s="28"/>
      <c r="O29" s="28"/>
      <c r="P29" s="28"/>
      <c r="Q29" s="28"/>
      <c r="R29" s="28"/>
    </row>
    <row r="30" spans="1:18" ht="15" customHeight="1" x14ac:dyDescent="0.25">
      <c r="B30" s="67" t="s">
        <v>33</v>
      </c>
      <c r="C30" s="67"/>
      <c r="D30" s="68"/>
      <c r="E30" s="68"/>
      <c r="F30" s="57"/>
      <c r="G30" s="57"/>
      <c r="H30" s="57"/>
      <c r="K30" s="28"/>
      <c r="L30" s="28"/>
      <c r="M30" s="28"/>
      <c r="N30" s="28"/>
      <c r="O30" s="28"/>
      <c r="P30" s="28"/>
      <c r="Q30" s="28"/>
      <c r="R30" s="28"/>
    </row>
    <row r="31" spans="1:18" ht="15" customHeight="1" x14ac:dyDescent="0.25">
      <c r="B31" s="2" t="s">
        <v>0</v>
      </c>
      <c r="C31" s="3" t="s">
        <v>1</v>
      </c>
      <c r="D31" s="3" t="s">
        <v>2</v>
      </c>
      <c r="E31" s="1"/>
      <c r="F31" s="5"/>
      <c r="G31" s="5"/>
      <c r="H31" s="5"/>
      <c r="K31" s="33"/>
      <c r="L31" s="33"/>
      <c r="M31" s="33"/>
      <c r="N31" s="33"/>
      <c r="O31" s="33"/>
      <c r="P31" s="28"/>
      <c r="Q31" s="28"/>
      <c r="R31" s="28"/>
    </row>
    <row r="32" spans="1:18" ht="15" customHeight="1" x14ac:dyDescent="0.25">
      <c r="A32" t="s">
        <v>97</v>
      </c>
      <c r="B32" s="5" t="s">
        <v>29</v>
      </c>
      <c r="C32" s="4" t="s">
        <v>112</v>
      </c>
      <c r="D32" s="65" t="s">
        <v>39</v>
      </c>
      <c r="E32" s="5">
        <f t="shared" ref="E32:E35" si="6">SUM(F32:G32)</f>
        <v>117</v>
      </c>
      <c r="F32" s="5">
        <v>98</v>
      </c>
      <c r="G32" s="5">
        <v>19</v>
      </c>
      <c r="H32" s="13">
        <f t="shared" ref="H32:H36" si="7">G32/E32*100</f>
        <v>16.239316239316238</v>
      </c>
      <c r="K32" s="34"/>
      <c r="L32" s="35"/>
      <c r="M32" s="34"/>
      <c r="N32" s="34"/>
      <c r="O32" s="34"/>
      <c r="P32" s="28"/>
      <c r="Q32" s="31"/>
      <c r="R32" s="28"/>
    </row>
    <row r="33" spans="1:19" ht="15" customHeight="1" x14ac:dyDescent="0.25">
      <c r="A33" t="s">
        <v>98</v>
      </c>
      <c r="B33" s="5" t="s">
        <v>30</v>
      </c>
      <c r="C33" s="4" t="s">
        <v>36</v>
      </c>
      <c r="D33" s="66" t="s">
        <v>39</v>
      </c>
      <c r="E33" s="5">
        <f t="shared" si="6"/>
        <v>49</v>
      </c>
      <c r="F33" s="5">
        <v>46</v>
      </c>
      <c r="G33" s="5">
        <v>3</v>
      </c>
      <c r="H33" s="13">
        <f t="shared" si="7"/>
        <v>6.1224489795918364</v>
      </c>
      <c r="K33" s="34"/>
      <c r="L33" s="35"/>
      <c r="M33" s="34"/>
      <c r="N33" s="34"/>
      <c r="O33" s="34"/>
      <c r="P33" s="28"/>
      <c r="Q33" s="31"/>
      <c r="R33" s="28"/>
    </row>
    <row r="34" spans="1:19" ht="15" customHeight="1" x14ac:dyDescent="0.25">
      <c r="A34" t="s">
        <v>99</v>
      </c>
      <c r="B34" s="5" t="s">
        <v>31</v>
      </c>
      <c r="C34" s="4" t="s">
        <v>35</v>
      </c>
      <c r="D34" s="66" t="s">
        <v>91</v>
      </c>
      <c r="E34" s="5">
        <f t="shared" si="6"/>
        <v>63</v>
      </c>
      <c r="F34" s="5">
        <v>50</v>
      </c>
      <c r="G34" s="5">
        <v>13</v>
      </c>
      <c r="H34" s="13">
        <f t="shared" si="7"/>
        <v>20.634920634920633</v>
      </c>
      <c r="K34" s="34"/>
      <c r="L34" s="35"/>
      <c r="M34" s="34"/>
      <c r="N34" s="34"/>
      <c r="O34" s="34"/>
      <c r="P34" s="28"/>
      <c r="Q34" s="31"/>
      <c r="R34" s="28"/>
    </row>
    <row r="35" spans="1:19" ht="15" customHeight="1" x14ac:dyDescent="0.25">
      <c r="A35" t="s">
        <v>100</v>
      </c>
      <c r="B35" s="5" t="s">
        <v>32</v>
      </c>
      <c r="C35" s="4" t="s">
        <v>34</v>
      </c>
      <c r="D35" s="66" t="s">
        <v>5</v>
      </c>
      <c r="E35" s="5">
        <f t="shared" si="6"/>
        <v>504</v>
      </c>
      <c r="F35" s="5">
        <v>487</v>
      </c>
      <c r="G35" s="5">
        <v>17</v>
      </c>
      <c r="H35" s="13">
        <f t="shared" si="7"/>
        <v>3.373015873015873</v>
      </c>
      <c r="K35" s="34"/>
      <c r="L35" s="35"/>
      <c r="M35" s="34"/>
      <c r="N35" s="34"/>
      <c r="O35" s="34"/>
      <c r="P35" s="28"/>
      <c r="Q35" s="31"/>
      <c r="R35" s="28"/>
    </row>
    <row r="36" spans="1:19" ht="15" customHeight="1" x14ac:dyDescent="0.25">
      <c r="B36" s="18" t="s">
        <v>82</v>
      </c>
      <c r="C36" s="5"/>
      <c r="D36" s="5"/>
      <c r="E36" s="6">
        <f>SUM(E32:E35)</f>
        <v>733</v>
      </c>
      <c r="F36" s="5">
        <f>SUM(F32:F35)</f>
        <v>681</v>
      </c>
      <c r="G36" s="5">
        <f>SUM(G32:G35)</f>
        <v>52</v>
      </c>
      <c r="H36" s="17">
        <f t="shared" si="7"/>
        <v>7.0941336971350619</v>
      </c>
      <c r="K36" s="28"/>
      <c r="L36" s="28"/>
      <c r="M36" s="28"/>
      <c r="N36" s="28"/>
      <c r="O36" s="28"/>
      <c r="P36" s="28"/>
      <c r="Q36" s="31"/>
      <c r="R36" s="28"/>
    </row>
    <row r="37" spans="1:19" ht="15" customHeight="1" x14ac:dyDescent="0.25">
      <c r="A37" s="60"/>
      <c r="B37" s="6"/>
      <c r="C37" s="6"/>
      <c r="D37" s="6"/>
      <c r="E37" s="6"/>
      <c r="F37" s="6"/>
      <c r="G37" s="6"/>
      <c r="H37" s="59"/>
      <c r="K37" s="28"/>
      <c r="L37" s="28"/>
      <c r="M37" s="28"/>
      <c r="N37" s="28"/>
      <c r="O37" s="28"/>
      <c r="P37" s="28"/>
      <c r="Q37" s="31"/>
      <c r="R37" s="28"/>
    </row>
    <row r="38" spans="1:19" ht="15" customHeight="1" x14ac:dyDescent="0.25">
      <c r="B38" s="70" t="s">
        <v>41</v>
      </c>
      <c r="C38" s="70"/>
      <c r="D38" s="71"/>
      <c r="E38" s="71"/>
      <c r="F38" s="57"/>
      <c r="G38" s="57"/>
      <c r="H38" s="57"/>
    </row>
    <row r="39" spans="1:19" ht="15" customHeight="1" x14ac:dyDescent="0.25">
      <c r="B39" s="8" t="s">
        <v>0</v>
      </c>
      <c r="C39" s="8" t="s">
        <v>1</v>
      </c>
      <c r="D39" s="8" t="s">
        <v>2</v>
      </c>
      <c r="E39" s="9"/>
      <c r="F39" s="5"/>
      <c r="G39" s="5"/>
      <c r="H39" s="5"/>
      <c r="K39" s="36"/>
      <c r="L39" s="36"/>
      <c r="M39" s="36"/>
      <c r="N39" s="28"/>
      <c r="O39" s="27"/>
      <c r="P39" s="28"/>
      <c r="Q39" s="37"/>
      <c r="R39" s="31"/>
      <c r="S39" s="28"/>
    </row>
    <row r="40" spans="1:19" ht="15" customHeight="1" x14ac:dyDescent="0.25">
      <c r="A40" t="s">
        <v>97</v>
      </c>
      <c r="B40" s="10" t="s">
        <v>37</v>
      </c>
      <c r="C40" s="10" t="s">
        <v>108</v>
      </c>
      <c r="D40" s="10" t="s">
        <v>5</v>
      </c>
      <c r="E40" s="5">
        <f t="shared" ref="E40:E43" si="8">SUM(F40:G40)</f>
        <v>237</v>
      </c>
      <c r="F40" s="5">
        <v>186</v>
      </c>
      <c r="G40" s="5">
        <v>51</v>
      </c>
      <c r="H40" s="13">
        <f t="shared" ref="H40:H44" si="9">G40/E40*100</f>
        <v>21.518987341772153</v>
      </c>
      <c r="K40" s="36"/>
      <c r="L40" s="36"/>
      <c r="M40" s="36"/>
      <c r="N40" s="28"/>
      <c r="O40" s="27"/>
      <c r="P40" s="28"/>
      <c r="Q40" s="37"/>
      <c r="R40" s="31"/>
      <c r="S40" s="28"/>
    </row>
    <row r="41" spans="1:19" ht="15" customHeight="1" x14ac:dyDescent="0.25">
      <c r="A41" t="s">
        <v>98</v>
      </c>
      <c r="B41" s="10" t="s">
        <v>38</v>
      </c>
      <c r="C41" s="10" t="s">
        <v>42</v>
      </c>
      <c r="D41" s="10" t="s">
        <v>110</v>
      </c>
      <c r="E41" s="5">
        <f t="shared" si="8"/>
        <v>78</v>
      </c>
      <c r="F41" s="5">
        <v>72</v>
      </c>
      <c r="G41" s="5">
        <v>6</v>
      </c>
      <c r="H41" s="13">
        <f t="shared" si="9"/>
        <v>7.6923076923076925</v>
      </c>
      <c r="K41" s="36"/>
      <c r="L41" s="36"/>
      <c r="M41" s="36"/>
      <c r="N41" s="28"/>
      <c r="O41" s="27"/>
      <c r="P41" s="28"/>
      <c r="Q41" s="37"/>
      <c r="R41" s="31"/>
      <c r="S41" s="28"/>
    </row>
    <row r="42" spans="1:19" ht="15" customHeight="1" x14ac:dyDescent="0.25">
      <c r="A42" t="s">
        <v>99</v>
      </c>
      <c r="B42" s="10" t="s">
        <v>40</v>
      </c>
      <c r="C42" s="10" t="s">
        <v>43</v>
      </c>
      <c r="D42" s="10" t="s">
        <v>5</v>
      </c>
      <c r="E42" s="5">
        <f t="shared" si="8"/>
        <v>127</v>
      </c>
      <c r="F42" s="5">
        <v>81</v>
      </c>
      <c r="G42" s="5">
        <v>46</v>
      </c>
      <c r="H42" s="13">
        <f t="shared" si="9"/>
        <v>36.220472440944881</v>
      </c>
      <c r="K42" s="36"/>
      <c r="L42" s="36"/>
      <c r="M42" s="36"/>
      <c r="N42" s="28"/>
      <c r="O42" s="27"/>
      <c r="P42" s="28"/>
      <c r="Q42" s="37"/>
      <c r="R42" s="31"/>
      <c r="S42" s="28"/>
    </row>
    <row r="43" spans="1:19" ht="15" customHeight="1" x14ac:dyDescent="0.25">
      <c r="A43" t="s">
        <v>100</v>
      </c>
      <c r="B43" s="10" t="s">
        <v>105</v>
      </c>
      <c r="C43" s="10" t="s">
        <v>109</v>
      </c>
      <c r="D43" s="10" t="s">
        <v>110</v>
      </c>
      <c r="E43" s="5">
        <f t="shared" si="8"/>
        <v>141</v>
      </c>
      <c r="F43" s="5">
        <v>129</v>
      </c>
      <c r="G43" s="5">
        <v>12</v>
      </c>
      <c r="H43" s="13">
        <f t="shared" si="9"/>
        <v>8.5106382978723403</v>
      </c>
      <c r="K43" s="28"/>
      <c r="L43" s="28"/>
      <c r="M43" s="28"/>
      <c r="N43" s="28"/>
      <c r="O43" s="28"/>
      <c r="P43" s="28"/>
      <c r="Q43" s="37"/>
      <c r="R43" s="31"/>
      <c r="S43" s="28"/>
    </row>
    <row r="44" spans="1:19" ht="15" customHeight="1" x14ac:dyDescent="0.25">
      <c r="B44" s="18" t="s">
        <v>82</v>
      </c>
      <c r="C44" s="5"/>
      <c r="D44" s="5"/>
      <c r="E44" s="6">
        <f>SUM(E40:E43)</f>
        <v>583</v>
      </c>
      <c r="F44" s="5">
        <f>SUM(F40:F43)</f>
        <v>468</v>
      </c>
      <c r="G44" s="5">
        <f>SUM(G40:G43)</f>
        <v>115</v>
      </c>
      <c r="H44" s="17">
        <f t="shared" si="9"/>
        <v>19.725557461406517</v>
      </c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5" customHeight="1" x14ac:dyDescent="0.25">
      <c r="A45" s="60"/>
      <c r="B45" s="6"/>
      <c r="C45" s="6"/>
      <c r="D45" s="6"/>
      <c r="E45" s="6"/>
      <c r="F45" s="6"/>
      <c r="G45" s="6"/>
      <c r="H45" s="59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5" customHeight="1" x14ac:dyDescent="0.25">
      <c r="B46" s="68" t="s">
        <v>50</v>
      </c>
      <c r="C46" s="68"/>
      <c r="D46" s="68"/>
      <c r="E46" s="68"/>
      <c r="F46" s="57"/>
      <c r="G46" s="57"/>
      <c r="H46" s="57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5" customHeight="1" x14ac:dyDescent="0.25">
      <c r="B47" s="8" t="s">
        <v>0</v>
      </c>
      <c r="C47" s="8" t="s">
        <v>1</v>
      </c>
      <c r="D47" s="8" t="s">
        <v>2</v>
      </c>
      <c r="E47" s="5"/>
      <c r="F47" s="5"/>
      <c r="G47" s="5"/>
      <c r="H47" s="5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5" customHeight="1" x14ac:dyDescent="0.25">
      <c r="A48" t="s">
        <v>97</v>
      </c>
      <c r="B48" s="5" t="s">
        <v>44</v>
      </c>
      <c r="C48" s="5" t="s">
        <v>117</v>
      </c>
      <c r="D48" s="5" t="s">
        <v>5</v>
      </c>
      <c r="E48" s="5">
        <f t="shared" ref="E48:E50" si="10">SUM(F48:G48)</f>
        <v>217</v>
      </c>
      <c r="F48" s="5">
        <v>209</v>
      </c>
      <c r="G48" s="5">
        <v>8</v>
      </c>
      <c r="H48" s="13">
        <f t="shared" ref="H48:H51" si="11">G48/E48*100</f>
        <v>3.6866359447004609</v>
      </c>
      <c r="I48" s="73" t="s">
        <v>116</v>
      </c>
      <c r="J48" s="73"/>
      <c r="K48" s="74"/>
      <c r="L48" s="28"/>
      <c r="M48" s="28"/>
      <c r="N48" s="28"/>
      <c r="O48" s="31"/>
      <c r="P48" s="28"/>
      <c r="Q48" s="28"/>
      <c r="R48" s="28"/>
      <c r="S48" s="28"/>
    </row>
    <row r="49" spans="1:19" ht="15" customHeight="1" x14ac:dyDescent="0.25">
      <c r="A49" t="s">
        <v>98</v>
      </c>
      <c r="B49" s="63" t="s">
        <v>45</v>
      </c>
      <c r="C49" s="63" t="s">
        <v>92</v>
      </c>
      <c r="D49" s="63" t="s">
        <v>39</v>
      </c>
      <c r="E49" s="63">
        <f t="shared" si="10"/>
        <v>29</v>
      </c>
      <c r="F49" s="63">
        <v>19</v>
      </c>
      <c r="G49" s="63">
        <v>10</v>
      </c>
      <c r="H49" s="64">
        <f t="shared" si="11"/>
        <v>34.482758620689658</v>
      </c>
      <c r="K49" s="28"/>
      <c r="L49" s="28"/>
      <c r="M49" s="28"/>
      <c r="N49" s="28"/>
      <c r="O49" s="31"/>
      <c r="P49" s="28"/>
      <c r="Q49" s="28"/>
      <c r="R49" s="28"/>
      <c r="S49" s="28"/>
    </row>
    <row r="50" spans="1:19" ht="15" customHeight="1" x14ac:dyDescent="0.25">
      <c r="A50" s="5" t="s">
        <v>99</v>
      </c>
      <c r="B50" s="5" t="s">
        <v>48</v>
      </c>
      <c r="C50" s="5" t="s">
        <v>49</v>
      </c>
      <c r="D50" s="5" t="s">
        <v>9</v>
      </c>
      <c r="E50" s="5">
        <f t="shared" si="10"/>
        <v>75</v>
      </c>
      <c r="F50" s="5">
        <v>49</v>
      </c>
      <c r="G50" s="5">
        <v>26</v>
      </c>
      <c r="H50" s="13">
        <f t="shared" si="11"/>
        <v>34.666666666666671</v>
      </c>
      <c r="K50" s="28"/>
      <c r="L50" s="28"/>
      <c r="M50" s="28"/>
      <c r="N50" s="28"/>
      <c r="O50" s="31"/>
      <c r="P50" s="28"/>
      <c r="Q50" s="28"/>
      <c r="R50" s="28"/>
      <c r="S50" s="28"/>
    </row>
    <row r="51" spans="1:19" ht="15" customHeight="1" x14ac:dyDescent="0.25">
      <c r="A51" s="5"/>
      <c r="B51" s="18" t="s">
        <v>82</v>
      </c>
      <c r="C51" s="5"/>
      <c r="D51" s="5"/>
      <c r="E51" s="6">
        <f>SUM(E48:E50)</f>
        <v>321</v>
      </c>
      <c r="F51" s="5">
        <f>SUM(F48:F50)</f>
        <v>277</v>
      </c>
      <c r="G51" s="5">
        <f>SUM(G48:G50)</f>
        <v>44</v>
      </c>
      <c r="H51" s="17">
        <f t="shared" si="11"/>
        <v>13.707165109034266</v>
      </c>
      <c r="K51" s="28"/>
      <c r="L51" s="28"/>
      <c r="M51" s="28"/>
      <c r="N51" s="28"/>
      <c r="O51" s="31"/>
      <c r="P51" s="28"/>
      <c r="Q51" s="28"/>
      <c r="R51" s="28"/>
      <c r="S51" s="28"/>
    </row>
    <row r="52" spans="1:19" ht="15" customHeight="1" x14ac:dyDescent="0.25">
      <c r="A52" s="46"/>
      <c r="B52" s="46"/>
      <c r="C52" s="46"/>
      <c r="D52" s="46"/>
      <c r="E52" s="46"/>
      <c r="F52" s="46"/>
      <c r="G52" s="46"/>
      <c r="H52" s="48"/>
      <c r="K52" s="28"/>
      <c r="L52" s="28"/>
      <c r="M52" s="28"/>
      <c r="N52" s="28"/>
      <c r="O52" s="31"/>
      <c r="P52" s="28"/>
      <c r="Q52" s="28"/>
      <c r="R52" s="28"/>
      <c r="S52" s="28"/>
    </row>
    <row r="53" spans="1:19" ht="15" customHeight="1" x14ac:dyDescent="0.25">
      <c r="B53" s="72" t="s">
        <v>57</v>
      </c>
      <c r="C53" s="72"/>
      <c r="D53" s="72"/>
      <c r="E53" s="72"/>
      <c r="F53" s="62"/>
      <c r="G53" s="62"/>
      <c r="H53" s="62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15" customHeight="1" x14ac:dyDescent="0.25">
      <c r="B54" s="2" t="s">
        <v>0</v>
      </c>
      <c r="C54" s="3" t="s">
        <v>1</v>
      </c>
      <c r="D54" s="3" t="s">
        <v>2</v>
      </c>
      <c r="E54" s="1"/>
      <c r="F54" s="5"/>
      <c r="G54" s="5"/>
      <c r="H54" s="5"/>
      <c r="K54" s="38"/>
      <c r="L54" s="38"/>
      <c r="M54" s="38"/>
      <c r="N54" s="38"/>
      <c r="O54" s="28"/>
      <c r="P54" s="28"/>
      <c r="Q54" s="28"/>
      <c r="R54" s="28"/>
      <c r="S54" s="28"/>
    </row>
    <row r="55" spans="1:19" ht="15" customHeight="1" x14ac:dyDescent="0.25">
      <c r="A55" t="s">
        <v>97</v>
      </c>
      <c r="B55" s="5" t="s">
        <v>51</v>
      </c>
      <c r="C55" s="4" t="s">
        <v>52</v>
      </c>
      <c r="D55" s="5" t="s">
        <v>9</v>
      </c>
      <c r="E55" s="5">
        <f t="shared" ref="E55:E59" si="12">SUM(F55:G55)</f>
        <v>236</v>
      </c>
      <c r="F55" s="5">
        <v>171</v>
      </c>
      <c r="G55" s="5">
        <v>65</v>
      </c>
      <c r="H55" s="13">
        <f t="shared" ref="H55:H60" si="13">G55/E55*100</f>
        <v>27.542372881355931</v>
      </c>
      <c r="K55" s="39"/>
      <c r="L55" s="39"/>
      <c r="M55" s="39"/>
      <c r="N55" s="39"/>
      <c r="O55" s="28"/>
      <c r="P55" s="31"/>
      <c r="Q55" s="28"/>
      <c r="R55" s="28"/>
      <c r="S55" s="28"/>
    </row>
    <row r="56" spans="1:19" ht="15" customHeight="1" x14ac:dyDescent="0.25">
      <c r="A56" t="s">
        <v>98</v>
      </c>
      <c r="B56" s="5" t="s">
        <v>93</v>
      </c>
      <c r="C56" s="4" t="s">
        <v>94</v>
      </c>
      <c r="D56" s="5" t="s">
        <v>9</v>
      </c>
      <c r="E56" s="5">
        <f t="shared" si="12"/>
        <v>218</v>
      </c>
      <c r="F56" s="5">
        <v>136</v>
      </c>
      <c r="G56" s="5">
        <v>82</v>
      </c>
      <c r="H56" s="13">
        <f t="shared" si="13"/>
        <v>37.61467889908257</v>
      </c>
      <c r="K56" s="39"/>
      <c r="L56" s="39"/>
      <c r="M56" s="39"/>
      <c r="N56" s="39"/>
      <c r="O56" s="28"/>
      <c r="P56" s="31"/>
      <c r="Q56" s="28"/>
      <c r="R56" s="28"/>
      <c r="S56" s="28"/>
    </row>
    <row r="57" spans="1:19" ht="15" customHeight="1" x14ac:dyDescent="0.25">
      <c r="A57" t="s">
        <v>99</v>
      </c>
      <c r="B57" s="6" t="s">
        <v>53</v>
      </c>
      <c r="C57" s="15" t="s">
        <v>54</v>
      </c>
      <c r="D57" s="6" t="s">
        <v>9</v>
      </c>
      <c r="E57" s="5">
        <f t="shared" si="12"/>
        <v>0</v>
      </c>
      <c r="F57" s="5">
        <v>0</v>
      </c>
      <c r="G57" s="5">
        <v>0</v>
      </c>
      <c r="H57" s="13" t="e">
        <f t="shared" si="13"/>
        <v>#DIV/0!</v>
      </c>
      <c r="I57" t="s">
        <v>113</v>
      </c>
      <c r="K57" s="39"/>
      <c r="L57" s="39"/>
      <c r="M57" s="39"/>
      <c r="N57" s="39"/>
      <c r="O57" s="28"/>
      <c r="P57" s="31"/>
      <c r="Q57" s="28"/>
      <c r="R57" s="28"/>
      <c r="S57" s="28"/>
    </row>
    <row r="58" spans="1:19" ht="15" customHeight="1" x14ac:dyDescent="0.25">
      <c r="A58" t="s">
        <v>100</v>
      </c>
      <c r="B58" s="6" t="s">
        <v>106</v>
      </c>
      <c r="C58" s="15" t="s">
        <v>107</v>
      </c>
      <c r="D58" s="6" t="s">
        <v>9</v>
      </c>
      <c r="E58" s="5">
        <f t="shared" si="12"/>
        <v>135</v>
      </c>
      <c r="F58" s="5">
        <v>121</v>
      </c>
      <c r="G58" s="5">
        <v>14</v>
      </c>
      <c r="H58" s="13">
        <f t="shared" si="13"/>
        <v>10.37037037037037</v>
      </c>
      <c r="K58" s="39"/>
      <c r="L58" s="39"/>
      <c r="M58" s="39"/>
      <c r="N58" s="39"/>
      <c r="O58" s="28"/>
      <c r="P58" s="31"/>
      <c r="Q58" s="28"/>
      <c r="R58" s="28"/>
      <c r="S58" s="28"/>
    </row>
    <row r="59" spans="1:19" ht="15" customHeight="1" x14ac:dyDescent="0.25">
      <c r="A59" t="s">
        <v>101</v>
      </c>
      <c r="B59" s="6" t="s">
        <v>55</v>
      </c>
      <c r="C59" s="15" t="s">
        <v>56</v>
      </c>
      <c r="D59" s="6" t="s">
        <v>9</v>
      </c>
      <c r="E59" s="5">
        <f t="shared" si="12"/>
        <v>140</v>
      </c>
      <c r="F59" s="5">
        <v>110</v>
      </c>
      <c r="G59" s="5">
        <v>30</v>
      </c>
      <c r="H59" s="13">
        <f t="shared" si="13"/>
        <v>21.428571428571427</v>
      </c>
      <c r="K59" s="40"/>
      <c r="L59" s="41"/>
      <c r="M59" s="40"/>
      <c r="N59" s="40"/>
      <c r="O59" s="28"/>
      <c r="P59" s="31"/>
      <c r="Q59" s="28"/>
      <c r="R59" s="28"/>
      <c r="S59" s="28"/>
    </row>
    <row r="60" spans="1:19" ht="15" customHeight="1" x14ac:dyDescent="0.25">
      <c r="B60" s="18" t="s">
        <v>82</v>
      </c>
      <c r="C60" s="5"/>
      <c r="D60" s="5"/>
      <c r="E60" s="6">
        <f>SUM(E55:E59)</f>
        <v>729</v>
      </c>
      <c r="F60" s="5">
        <f>SUM(F55:F59)</f>
        <v>538</v>
      </c>
      <c r="G60" s="5">
        <f>SUM(G55:G59)</f>
        <v>191</v>
      </c>
      <c r="H60" s="17">
        <f t="shared" si="13"/>
        <v>26.200274348422496</v>
      </c>
      <c r="K60" s="28"/>
      <c r="L60" s="28"/>
      <c r="M60" s="28"/>
      <c r="N60" s="28"/>
      <c r="O60" s="28"/>
      <c r="P60" s="31"/>
      <c r="Q60" s="28"/>
      <c r="R60" s="28"/>
      <c r="S60" s="28"/>
    </row>
    <row r="61" spans="1:19" ht="15" customHeight="1" x14ac:dyDescent="0.25">
      <c r="A61" s="60"/>
      <c r="B61" s="6"/>
      <c r="C61" s="6"/>
      <c r="D61" s="6"/>
      <c r="E61" s="6"/>
      <c r="F61" s="6"/>
      <c r="G61" s="6"/>
      <c r="H61" s="59"/>
      <c r="K61" s="28"/>
      <c r="L61" s="28"/>
      <c r="M61" s="28"/>
      <c r="N61" s="28"/>
      <c r="O61" s="28"/>
      <c r="P61" s="31"/>
      <c r="Q61" s="28"/>
      <c r="R61" s="28"/>
      <c r="S61" s="28"/>
    </row>
    <row r="62" spans="1:19" ht="15" customHeight="1" x14ac:dyDescent="0.25">
      <c r="B62" s="68" t="s">
        <v>95</v>
      </c>
      <c r="C62" s="68"/>
      <c r="D62" s="68"/>
      <c r="E62" s="68"/>
      <c r="F62" s="57"/>
      <c r="G62" s="57"/>
      <c r="H62" s="57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5" customHeight="1" x14ac:dyDescent="0.25">
      <c r="B63" s="2" t="s">
        <v>0</v>
      </c>
      <c r="C63" s="3" t="s">
        <v>1</v>
      </c>
      <c r="D63" s="3" t="s">
        <v>2</v>
      </c>
      <c r="E63" s="1"/>
      <c r="F63" s="5"/>
      <c r="G63" s="5"/>
      <c r="H63" s="5"/>
      <c r="K63" s="69"/>
      <c r="L63" s="69"/>
      <c r="M63" s="28"/>
      <c r="N63" s="28"/>
      <c r="O63" s="42"/>
      <c r="P63" s="42"/>
      <c r="Q63" s="42"/>
      <c r="R63" s="42"/>
      <c r="S63" s="28"/>
    </row>
    <row r="64" spans="1:19" ht="15" customHeight="1" x14ac:dyDescent="0.25">
      <c r="A64" t="s">
        <v>97</v>
      </c>
      <c r="B64" s="5" t="s">
        <v>58</v>
      </c>
      <c r="C64" s="5" t="s">
        <v>73</v>
      </c>
      <c r="D64" s="5" t="s">
        <v>5</v>
      </c>
      <c r="E64" s="5">
        <f t="shared" ref="E64:E71" si="14">SUM(F64:G64)</f>
        <v>129</v>
      </c>
      <c r="F64" s="5">
        <v>120</v>
      </c>
      <c r="G64" s="5">
        <v>9</v>
      </c>
      <c r="H64" s="13">
        <f t="shared" ref="H64:H72" si="15">G64/E64*100</f>
        <v>6.9767441860465116</v>
      </c>
      <c r="K64" s="28"/>
      <c r="L64" s="28"/>
      <c r="M64" s="28"/>
      <c r="N64" s="28"/>
      <c r="O64" s="42"/>
      <c r="P64" s="43"/>
      <c r="Q64" s="42"/>
      <c r="R64" s="44"/>
      <c r="S64" s="28"/>
    </row>
    <row r="65" spans="1:19" ht="15" customHeight="1" x14ac:dyDescent="0.25">
      <c r="A65" t="s">
        <v>98</v>
      </c>
      <c r="B65" s="5" t="s">
        <v>59</v>
      </c>
      <c r="C65" s="5" t="s">
        <v>60</v>
      </c>
      <c r="D65" s="5" t="s">
        <v>47</v>
      </c>
      <c r="E65" s="5">
        <f t="shared" si="14"/>
        <v>100</v>
      </c>
      <c r="F65" s="5">
        <v>97</v>
      </c>
      <c r="G65" s="5">
        <v>3</v>
      </c>
      <c r="H65" s="13">
        <f t="shared" si="15"/>
        <v>3</v>
      </c>
      <c r="K65" s="28"/>
      <c r="L65" s="28"/>
      <c r="M65" s="28"/>
      <c r="N65" s="28"/>
      <c r="O65" s="28"/>
      <c r="P65" s="31"/>
      <c r="Q65" s="28"/>
      <c r="R65" s="45"/>
      <c r="S65" s="28"/>
    </row>
    <row r="66" spans="1:19" ht="15" customHeight="1" x14ac:dyDescent="0.25">
      <c r="A66" t="s">
        <v>99</v>
      </c>
      <c r="B66" s="5" t="s">
        <v>61</v>
      </c>
      <c r="C66" s="5" t="s">
        <v>77</v>
      </c>
      <c r="D66" s="5" t="s">
        <v>5</v>
      </c>
      <c r="E66" s="5">
        <f t="shared" si="14"/>
        <v>107</v>
      </c>
      <c r="F66" s="5">
        <v>74</v>
      </c>
      <c r="G66" s="5">
        <v>33</v>
      </c>
      <c r="H66" s="13">
        <f t="shared" si="15"/>
        <v>30.841121495327101</v>
      </c>
      <c r="K66" s="28"/>
      <c r="L66" s="28"/>
      <c r="M66" s="28"/>
      <c r="N66" s="28"/>
      <c r="O66" s="28"/>
      <c r="P66" s="31"/>
      <c r="Q66" s="28"/>
      <c r="R66" s="45"/>
      <c r="S66" s="28"/>
    </row>
    <row r="67" spans="1:19" ht="15" customHeight="1" x14ac:dyDescent="0.25">
      <c r="A67" t="s">
        <v>100</v>
      </c>
      <c r="B67" s="5" t="s">
        <v>62</v>
      </c>
      <c r="C67" s="5" t="s">
        <v>72</v>
      </c>
      <c r="D67" s="5" t="s">
        <v>46</v>
      </c>
      <c r="E67" s="5">
        <f t="shared" si="14"/>
        <v>0</v>
      </c>
      <c r="F67" s="5">
        <v>0</v>
      </c>
      <c r="G67" s="5">
        <v>0</v>
      </c>
      <c r="H67" s="13" t="e">
        <f t="shared" si="15"/>
        <v>#DIV/0!</v>
      </c>
      <c r="I67" t="s">
        <v>113</v>
      </c>
      <c r="K67" s="46"/>
      <c r="L67" s="46"/>
      <c r="M67" s="47"/>
      <c r="N67" s="46"/>
      <c r="O67" s="46"/>
      <c r="P67" s="48"/>
      <c r="Q67" s="46"/>
      <c r="R67" s="49"/>
      <c r="S67" s="28"/>
    </row>
    <row r="68" spans="1:19" ht="15" customHeight="1" x14ac:dyDescent="0.25">
      <c r="A68" t="s">
        <v>101</v>
      </c>
      <c r="B68" s="5" t="s">
        <v>63</v>
      </c>
      <c r="C68" s="5" t="s">
        <v>64</v>
      </c>
      <c r="D68" s="5" t="s">
        <v>9</v>
      </c>
      <c r="E68" s="5">
        <f t="shared" si="14"/>
        <v>113</v>
      </c>
      <c r="F68" s="5">
        <v>107</v>
      </c>
      <c r="G68" s="5">
        <v>6</v>
      </c>
      <c r="H68" s="13">
        <f t="shared" si="15"/>
        <v>5.3097345132743365</v>
      </c>
      <c r="K68" s="46"/>
      <c r="L68" s="46"/>
      <c r="M68" s="47"/>
      <c r="N68" s="46"/>
      <c r="O68" s="46"/>
      <c r="P68" s="48"/>
      <c r="Q68" s="46"/>
      <c r="R68" s="49"/>
      <c r="S68" s="28"/>
    </row>
    <row r="69" spans="1:19" ht="15" customHeight="1" x14ac:dyDescent="0.25">
      <c r="A69" t="s">
        <v>102</v>
      </c>
      <c r="B69" s="5" t="s">
        <v>65</v>
      </c>
      <c r="C69" s="5" t="s">
        <v>66</v>
      </c>
      <c r="D69" s="5" t="s">
        <v>16</v>
      </c>
      <c r="E69" s="5">
        <f t="shared" si="14"/>
        <v>121</v>
      </c>
      <c r="F69" s="5">
        <v>99</v>
      </c>
      <c r="G69" s="5">
        <v>22</v>
      </c>
      <c r="H69" s="13">
        <f t="shared" si="15"/>
        <v>18.181818181818183</v>
      </c>
      <c r="K69" s="28"/>
      <c r="L69" s="28"/>
      <c r="M69" s="50"/>
      <c r="N69" s="28"/>
      <c r="O69" s="28"/>
      <c r="P69" s="31"/>
      <c r="Q69" s="28"/>
      <c r="R69" s="45"/>
      <c r="S69" s="28"/>
    </row>
    <row r="70" spans="1:19" ht="15" customHeight="1" x14ac:dyDescent="0.25">
      <c r="A70" t="s">
        <v>103</v>
      </c>
      <c r="B70" s="5" t="s">
        <v>67</v>
      </c>
      <c r="C70" s="5" t="s">
        <v>71</v>
      </c>
      <c r="D70" s="5" t="s">
        <v>9</v>
      </c>
      <c r="E70" s="5">
        <f t="shared" si="14"/>
        <v>75</v>
      </c>
      <c r="F70" s="5">
        <v>59</v>
      </c>
      <c r="G70" s="5">
        <v>16</v>
      </c>
      <c r="H70" s="13">
        <f t="shared" si="15"/>
        <v>21.333333333333336</v>
      </c>
      <c r="K70" s="46"/>
      <c r="L70" s="46"/>
      <c r="M70" s="47"/>
      <c r="N70" s="46"/>
      <c r="O70" s="46"/>
      <c r="P70" s="48"/>
      <c r="Q70" s="46"/>
      <c r="R70" s="49"/>
      <c r="S70" s="28"/>
    </row>
    <row r="71" spans="1:19" ht="15" customHeight="1" x14ac:dyDescent="0.25">
      <c r="A71" t="s">
        <v>104</v>
      </c>
      <c r="B71" s="5" t="s">
        <v>68</v>
      </c>
      <c r="C71" s="5" t="s">
        <v>70</v>
      </c>
      <c r="D71" s="5" t="s">
        <v>69</v>
      </c>
      <c r="E71" s="5">
        <f t="shared" si="14"/>
        <v>0</v>
      </c>
      <c r="F71" s="5">
        <v>0</v>
      </c>
      <c r="G71" s="5">
        <v>0</v>
      </c>
      <c r="H71" s="13" t="e">
        <f t="shared" si="15"/>
        <v>#DIV/0!</v>
      </c>
      <c r="I71" t="s">
        <v>113</v>
      </c>
      <c r="K71" s="46"/>
      <c r="L71" s="46"/>
      <c r="M71" s="46"/>
      <c r="N71" s="46"/>
      <c r="O71" s="46"/>
      <c r="P71" s="48"/>
      <c r="Q71" s="46"/>
      <c r="R71" s="49"/>
      <c r="S71" s="28"/>
    </row>
    <row r="72" spans="1:19" ht="15" customHeight="1" x14ac:dyDescent="0.25">
      <c r="B72" s="18" t="s">
        <v>82</v>
      </c>
      <c r="C72" s="5"/>
      <c r="D72" s="5"/>
      <c r="E72" s="6">
        <f>SUM(E64:E71)</f>
        <v>645</v>
      </c>
      <c r="F72" s="5">
        <f>SUM(F64:F71)</f>
        <v>556</v>
      </c>
      <c r="G72" s="5">
        <f>SUM(G64:G71)</f>
        <v>89</v>
      </c>
      <c r="H72" s="17">
        <f t="shared" si="15"/>
        <v>13.798449612403102</v>
      </c>
      <c r="K72" s="28"/>
      <c r="L72" s="28"/>
      <c r="M72" s="28"/>
      <c r="N72" s="28"/>
      <c r="O72" s="28"/>
      <c r="P72" s="31"/>
      <c r="Q72" s="28"/>
      <c r="R72" s="45"/>
      <c r="S72" s="28"/>
    </row>
    <row r="73" spans="1:19" x14ac:dyDescent="0.25">
      <c r="K73" s="51"/>
      <c r="L73" s="51"/>
      <c r="M73" s="51"/>
      <c r="N73" s="51"/>
      <c r="O73" s="51"/>
      <c r="P73" s="52"/>
      <c r="Q73" s="51"/>
      <c r="R73" s="52"/>
      <c r="S73" s="51"/>
    </row>
    <row r="74" spans="1:19" s="22" customFormat="1" ht="16.5" customHeight="1" x14ac:dyDescent="0.25">
      <c r="B74" s="23" t="s">
        <v>83</v>
      </c>
      <c r="C74" s="24"/>
      <c r="D74" s="25"/>
      <c r="E74" s="25">
        <f>E9+E19+E28+E36+E44+E51+E60+E72</f>
        <v>5188</v>
      </c>
      <c r="F74" s="25">
        <f>F9+F19+F28+F36+F44+F51+F60+F72</f>
        <v>4170</v>
      </c>
      <c r="G74" s="25">
        <f>G9+G19+G28+G36+G44+G51+G60+G72</f>
        <v>1018</v>
      </c>
      <c r="H74" s="26">
        <f>G74/E74*100</f>
        <v>19.622205088666153</v>
      </c>
    </row>
    <row r="77" spans="1:19" x14ac:dyDescent="0.25">
      <c r="B77" t="s">
        <v>111</v>
      </c>
      <c r="C77" s="73" t="s">
        <v>115</v>
      </c>
    </row>
    <row r="79" spans="1:19" x14ac:dyDescent="0.25">
      <c r="B79" s="19"/>
      <c r="C79" s="46"/>
      <c r="E79" s="19"/>
    </row>
    <row r="80" spans="1:19" x14ac:dyDescent="0.25">
      <c r="B80" s="19"/>
      <c r="C80" s="48"/>
      <c r="E80" s="19"/>
    </row>
    <row r="81" spans="2:5" x14ac:dyDescent="0.25">
      <c r="B81" s="20"/>
      <c r="C81" s="46"/>
      <c r="E81" s="20"/>
    </row>
    <row r="82" spans="2:5" x14ac:dyDescent="0.25">
      <c r="B82" s="53"/>
      <c r="C82" s="28"/>
      <c r="E82" s="21"/>
    </row>
    <row r="83" spans="2:5" x14ac:dyDescent="0.25">
      <c r="B83" s="19"/>
      <c r="C83" s="28"/>
      <c r="E83" s="19"/>
    </row>
    <row r="84" spans="2:5" x14ac:dyDescent="0.25">
      <c r="B84" s="20"/>
      <c r="C84" s="28"/>
      <c r="E84" s="20"/>
    </row>
    <row r="85" spans="2:5" x14ac:dyDescent="0.25">
      <c r="B85" s="19"/>
      <c r="C85" s="28"/>
      <c r="E85" s="19"/>
    </row>
    <row r="86" spans="2:5" x14ac:dyDescent="0.25">
      <c r="B86" s="20"/>
      <c r="C86" s="28"/>
      <c r="E86" s="19"/>
    </row>
    <row r="87" spans="2:5" ht="15.75" x14ac:dyDescent="0.25">
      <c r="B87" s="51"/>
      <c r="C87" s="54"/>
    </row>
    <row r="88" spans="2:5" x14ac:dyDescent="0.25">
      <c r="B88" s="28"/>
      <c r="C88" s="28"/>
    </row>
  </sheetData>
  <mergeCells count="9">
    <mergeCell ref="B1:E1"/>
    <mergeCell ref="B21:E21"/>
    <mergeCell ref="B30:E30"/>
    <mergeCell ref="B11:E11"/>
    <mergeCell ref="K63:L63"/>
    <mergeCell ref="B38:E38"/>
    <mergeCell ref="B46:E46"/>
    <mergeCell ref="B53:E53"/>
    <mergeCell ref="B62:E62"/>
  </mergeCells>
  <pageMargins left="0.25" right="0.25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únss Žilina</dc:creator>
  <cp:lastModifiedBy>frcova</cp:lastModifiedBy>
  <cp:lastPrinted>2014-09-22T11:08:34Z</cp:lastPrinted>
  <dcterms:created xsi:type="dcterms:W3CDTF">2014-08-22T08:37:34Z</dcterms:created>
  <dcterms:modified xsi:type="dcterms:W3CDTF">2021-10-14T12:11:53Z</dcterms:modified>
</cp:coreProperties>
</file>